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 activeTab="13"/>
  </bookViews>
  <sheets>
    <sheet name="फारम नं १" sheetId="18" r:id="rId1"/>
    <sheet name="फारम नं. २" sheetId="2" r:id="rId2"/>
    <sheet name="फारम नं. ३" sheetId="3" r:id="rId3"/>
    <sheet name="फारम नं. ४" sheetId="4" r:id="rId4"/>
    <sheet name="फारम नं ५" sheetId="5" r:id="rId5"/>
    <sheet name="फारम नं ५ क " sheetId="20" r:id="rId6"/>
    <sheet name="फारम नं. ६" sheetId="6" r:id="rId7"/>
    <sheet name="फारमा नं७" sheetId="7" r:id="rId8"/>
    <sheet name="फारम नं ७ क" sheetId="8" r:id="rId9"/>
    <sheet name="फारम नं ८" sheetId="9" r:id="rId10"/>
    <sheet name="फारम नं ९" sheetId="10" r:id="rId11"/>
    <sheet name="फारम नं १०" sheetId="11" r:id="rId12"/>
    <sheet name="फारम नं ११" sheetId="12" r:id="rId13"/>
    <sheet name="फारम नं १२" sheetId="13" r:id="rId14"/>
    <sheet name="फारम नं १३" sheetId="14" r:id="rId15"/>
    <sheet name="फारमनं १४" sheetId="15" r:id="rId16"/>
    <sheet name="फारम नं १५" sheetId="16" r:id="rId17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9" i="4"/>
  <c r="L12" i="5"/>
  <c r="K12"/>
  <c r="J31" i="3"/>
  <c r="I31"/>
  <c r="S30"/>
  <c r="R30"/>
  <c r="Q30"/>
  <c r="P30"/>
  <c r="O30"/>
  <c r="N30"/>
  <c r="M30"/>
  <c r="L30"/>
  <c r="K30"/>
  <c r="J30"/>
  <c r="I30"/>
  <c r="H30"/>
  <c r="G30"/>
  <c r="F30"/>
  <c r="S29"/>
  <c r="R29"/>
  <c r="Q29"/>
  <c r="P29"/>
  <c r="O29"/>
  <c r="N29"/>
  <c r="M29"/>
  <c r="L29"/>
  <c r="K29"/>
  <c r="J29"/>
  <c r="I29"/>
  <c r="H29"/>
  <c r="G29"/>
  <c r="F29"/>
  <c r="E30"/>
  <c r="E29"/>
  <c r="J28" i="2"/>
  <c r="S28"/>
  <c r="M28"/>
  <c r="I28"/>
  <c r="I30"/>
  <c r="I29"/>
  <c r="S22" i="3" l="1"/>
  <c r="R22"/>
  <c r="Q22"/>
  <c r="P22"/>
  <c r="O22"/>
  <c r="N22"/>
  <c r="M22"/>
  <c r="L22"/>
  <c r="K22"/>
  <c r="J22"/>
  <c r="I22"/>
  <c r="H22"/>
  <c r="E22"/>
  <c r="S10"/>
  <c r="R10"/>
  <c r="Q10"/>
  <c r="P10"/>
  <c r="O10"/>
  <c r="N10"/>
  <c r="M10"/>
  <c r="L10"/>
  <c r="K10"/>
  <c r="J10"/>
  <c r="I10"/>
  <c r="H10"/>
  <c r="G10"/>
  <c r="F10"/>
  <c r="E10"/>
  <c r="V31" i="2"/>
  <c r="U31"/>
  <c r="T31"/>
  <c r="R31"/>
  <c r="Q31"/>
  <c r="P31"/>
  <c r="O31"/>
  <c r="W30"/>
  <c r="V30"/>
  <c r="U30"/>
  <c r="T30"/>
  <c r="S30"/>
  <c r="R30"/>
  <c r="Q30"/>
  <c r="P30"/>
  <c r="O30"/>
  <c r="J30"/>
  <c r="H30"/>
  <c r="G30"/>
  <c r="F30"/>
  <c r="W29"/>
  <c r="V29"/>
  <c r="U29"/>
  <c r="T29"/>
  <c r="S29"/>
  <c r="R29"/>
  <c r="Q29"/>
  <c r="P29"/>
  <c r="O29"/>
  <c r="J29"/>
  <c r="H29"/>
  <c r="G29"/>
  <c r="F29"/>
  <c r="E30"/>
  <c r="E29"/>
  <c r="I13"/>
  <c r="F10"/>
  <c r="F31" s="1"/>
  <c r="G13"/>
  <c r="E13"/>
  <c r="W10"/>
  <c r="S10"/>
  <c r="J10"/>
  <c r="I10"/>
  <c r="G10"/>
  <c r="E10"/>
  <c r="W22"/>
  <c r="V22"/>
  <c r="U22"/>
  <c r="T22"/>
  <c r="S22"/>
  <c r="R22"/>
  <c r="Q22"/>
  <c r="P22"/>
  <c r="O22"/>
  <c r="N22"/>
  <c r="M22"/>
  <c r="L22"/>
  <c r="K22"/>
  <c r="J22"/>
  <c r="I22"/>
  <c r="H22"/>
  <c r="G22"/>
  <c r="F22"/>
  <c r="E22"/>
  <c r="E28"/>
  <c r="F28"/>
  <c r="G28"/>
  <c r="H31"/>
  <c r="K28"/>
  <c r="L28"/>
  <c r="N28"/>
  <c r="O28"/>
  <c r="P28"/>
  <c r="Q28"/>
  <c r="R28"/>
  <c r="T28"/>
  <c r="U28"/>
  <c r="V28"/>
  <c r="W28"/>
  <c r="U12" i="12"/>
  <c r="S9" i="7"/>
  <c r="I13" i="18"/>
  <c r="Q7" i="10"/>
  <c r="E28" i="3"/>
  <c r="R8" i="18"/>
  <c r="S8" s="1"/>
  <c r="G8"/>
  <c r="U10" i="9"/>
  <c r="T10"/>
  <c r="I11" i="7"/>
  <c r="I12"/>
  <c r="S25" i="3"/>
  <c r="R25"/>
  <c r="Q25"/>
  <c r="P25"/>
  <c r="O25"/>
  <c r="N25"/>
  <c r="M25"/>
  <c r="L25"/>
  <c r="K25"/>
  <c r="J25"/>
  <c r="I25"/>
  <c r="H25"/>
  <c r="E25"/>
  <c r="W25" i="2"/>
  <c r="V25"/>
  <c r="U25"/>
  <c r="T25"/>
  <c r="R25"/>
  <c r="Q25"/>
  <c r="P25"/>
  <c r="O25"/>
  <c r="N25"/>
  <c r="M25"/>
  <c r="L25"/>
  <c r="K25"/>
  <c r="J25"/>
  <c r="I25"/>
  <c r="H25"/>
  <c r="G25"/>
  <c r="F25"/>
  <c r="E25"/>
  <c r="Y77" i="4"/>
  <c r="X77"/>
  <c r="Y56"/>
  <c r="P28" i="3"/>
  <c r="P16"/>
  <c r="H28"/>
  <c r="S14" i="12"/>
  <c r="R14"/>
  <c r="Q14"/>
  <c r="P14"/>
  <c r="O14"/>
  <c r="N14"/>
  <c r="M14"/>
  <c r="L14"/>
  <c r="K14"/>
  <c r="J14"/>
  <c r="I14"/>
  <c r="H14"/>
  <c r="H10" i="7"/>
  <c r="O10"/>
  <c r="S19" i="3"/>
  <c r="R19"/>
  <c r="Q19"/>
  <c r="P19"/>
  <c r="O19"/>
  <c r="N19"/>
  <c r="M19"/>
  <c r="L19"/>
  <c r="K19"/>
  <c r="J19"/>
  <c r="I19"/>
  <c r="H19"/>
  <c r="E19"/>
  <c r="W19" i="2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P31" i="3" l="1"/>
  <c r="F13" i="2"/>
  <c r="S25"/>
  <c r="AF7" i="4"/>
  <c r="J13" i="2" l="1"/>
  <c r="W13"/>
  <c r="W31" s="1"/>
  <c r="X7" i="4"/>
  <c r="AH7" s="1"/>
  <c r="Y7"/>
  <c r="AG7"/>
  <c r="X8"/>
  <c r="Y8"/>
  <c r="AF8"/>
  <c r="AG8"/>
  <c r="X9"/>
  <c r="Y9"/>
  <c r="AF9"/>
  <c r="AG9"/>
  <c r="X10"/>
  <c r="Y10"/>
  <c r="AF10"/>
  <c r="AG10"/>
  <c r="X11"/>
  <c r="Y11"/>
  <c r="AF11"/>
  <c r="AG11"/>
  <c r="AH11"/>
  <c r="X12"/>
  <c r="Y12"/>
  <c r="AI12" s="1"/>
  <c r="AF12"/>
  <c r="AG12"/>
  <c r="X13"/>
  <c r="Y13"/>
  <c r="AF13"/>
  <c r="AH13" s="1"/>
  <c r="AG13"/>
  <c r="X14"/>
  <c r="Y14"/>
  <c r="AF14"/>
  <c r="AH14" s="1"/>
  <c r="AG14"/>
  <c r="X15"/>
  <c r="AH15" s="1"/>
  <c r="Y15"/>
  <c r="AF15"/>
  <c r="AG15"/>
  <c r="X16"/>
  <c r="Y16"/>
  <c r="AI16" s="1"/>
  <c r="AF16"/>
  <c r="AG16"/>
  <c r="X17"/>
  <c r="Y17"/>
  <c r="AF17"/>
  <c r="AG17"/>
  <c r="X18"/>
  <c r="Y18"/>
  <c r="AF18"/>
  <c r="AG18"/>
  <c r="X19"/>
  <c r="Y19"/>
  <c r="AF19"/>
  <c r="AG19"/>
  <c r="X20"/>
  <c r="Y20"/>
  <c r="AF20"/>
  <c r="AG20"/>
  <c r="X21"/>
  <c r="Y21"/>
  <c r="AF21"/>
  <c r="AG21"/>
  <c r="X22"/>
  <c r="Y22"/>
  <c r="AF22"/>
  <c r="AG22"/>
  <c r="X23"/>
  <c r="Y23"/>
  <c r="AF23"/>
  <c r="AG23"/>
  <c r="X24"/>
  <c r="Y24"/>
  <c r="AF24"/>
  <c r="AG24"/>
  <c r="X25"/>
  <c r="Y25"/>
  <c r="AI25" s="1"/>
  <c r="AF25"/>
  <c r="AG25"/>
  <c r="X26"/>
  <c r="Y26"/>
  <c r="AF26"/>
  <c r="AG26"/>
  <c r="X27"/>
  <c r="AH27" s="1"/>
  <c r="Y27"/>
  <c r="AF27"/>
  <c r="AG27"/>
  <c r="X28"/>
  <c r="AH28" s="1"/>
  <c r="Y28"/>
  <c r="AI28" s="1"/>
  <c r="AF28"/>
  <c r="AG28"/>
  <c r="X29"/>
  <c r="Y29"/>
  <c r="AF29"/>
  <c r="AG29"/>
  <c r="X30"/>
  <c r="Y30"/>
  <c r="AF30"/>
  <c r="AG30"/>
  <c r="X31"/>
  <c r="AH31" s="1"/>
  <c r="Y31"/>
  <c r="AF31"/>
  <c r="AG31"/>
  <c r="X32"/>
  <c r="Y32"/>
  <c r="AF32"/>
  <c r="AG32"/>
  <c r="X33"/>
  <c r="Y33"/>
  <c r="AF33"/>
  <c r="AG33"/>
  <c r="X34"/>
  <c r="Y34"/>
  <c r="AF34"/>
  <c r="AG34"/>
  <c r="X35"/>
  <c r="Y35"/>
  <c r="AF35"/>
  <c r="AG35"/>
  <c r="X36"/>
  <c r="Y36"/>
  <c r="AF36"/>
  <c r="AG36"/>
  <c r="X37"/>
  <c r="Y37"/>
  <c r="AF37"/>
  <c r="AG37"/>
  <c r="X38"/>
  <c r="Y38"/>
  <c r="AF38"/>
  <c r="AG38"/>
  <c r="X39"/>
  <c r="Y39"/>
  <c r="AF39"/>
  <c r="AG39"/>
  <c r="X40"/>
  <c r="Y40"/>
  <c r="AF40"/>
  <c r="AG40"/>
  <c r="X41"/>
  <c r="Y41"/>
  <c r="AF41"/>
  <c r="AG41"/>
  <c r="X42"/>
  <c r="Y42"/>
  <c r="AI42" s="1"/>
  <c r="AF42"/>
  <c r="AG42"/>
  <c r="X43"/>
  <c r="Y43"/>
  <c r="AF43"/>
  <c r="AG43"/>
  <c r="X44"/>
  <c r="Y44"/>
  <c r="AF44"/>
  <c r="AG44"/>
  <c r="X45"/>
  <c r="Y45"/>
  <c r="AF45"/>
  <c r="AG45"/>
  <c r="X46"/>
  <c r="Y46"/>
  <c r="AF46"/>
  <c r="AG46"/>
  <c r="X47"/>
  <c r="Y47"/>
  <c r="AF47"/>
  <c r="AG47"/>
  <c r="X48"/>
  <c r="Y48"/>
  <c r="AF48"/>
  <c r="AG48"/>
  <c r="X49"/>
  <c r="Y49"/>
  <c r="AF49"/>
  <c r="AG49"/>
  <c r="X50"/>
  <c r="Y50"/>
  <c r="AF50"/>
  <c r="AG50"/>
  <c r="X51"/>
  <c r="Y51"/>
  <c r="AF51"/>
  <c r="AG51"/>
  <c r="X52"/>
  <c r="Y52"/>
  <c r="AI52" s="1"/>
  <c r="AF52"/>
  <c r="AG52"/>
  <c r="X53"/>
  <c r="Y53"/>
  <c r="AF53"/>
  <c r="AG53"/>
  <c r="X54"/>
  <c r="AH54" s="1"/>
  <c r="Y54"/>
  <c r="AF54"/>
  <c r="AG54"/>
  <c r="X55"/>
  <c r="AF55"/>
  <c r="AG55"/>
  <c r="X56"/>
  <c r="AF56"/>
  <c r="AG56"/>
  <c r="Y55" s="1"/>
  <c r="X57"/>
  <c r="Y57"/>
  <c r="AI57" s="1"/>
  <c r="AF57"/>
  <c r="AG57"/>
  <c r="X58"/>
  <c r="Y58"/>
  <c r="AF58"/>
  <c r="AG58"/>
  <c r="X59"/>
  <c r="Y59"/>
  <c r="AF59"/>
  <c r="AG59"/>
  <c r="X60"/>
  <c r="Y60"/>
  <c r="AI60" s="1"/>
  <c r="AF60"/>
  <c r="AG60"/>
  <c r="X61"/>
  <c r="Y61"/>
  <c r="AF61"/>
  <c r="AG61"/>
  <c r="X62"/>
  <c r="AH62" s="1"/>
  <c r="Y62"/>
  <c r="AF62"/>
  <c r="AG62"/>
  <c r="X63"/>
  <c r="AH63" s="1"/>
  <c r="Y63"/>
  <c r="AI63" s="1"/>
  <c r="AF63"/>
  <c r="AG63"/>
  <c r="X64"/>
  <c r="Y64"/>
  <c r="AF64"/>
  <c r="AG64"/>
  <c r="X65"/>
  <c r="Y65"/>
  <c r="AI65" s="1"/>
  <c r="AF65"/>
  <c r="X66"/>
  <c r="AH66" s="1"/>
  <c r="Y66"/>
  <c r="AF66"/>
  <c r="AG66"/>
  <c r="X67"/>
  <c r="Y67"/>
  <c r="AF67"/>
  <c r="AH67" s="1"/>
  <c r="AG67"/>
  <c r="X68"/>
  <c r="Y68"/>
  <c r="AF68"/>
  <c r="AG68"/>
  <c r="X69"/>
  <c r="Y69"/>
  <c r="AF69"/>
  <c r="AG69"/>
  <c r="X70"/>
  <c r="Y70"/>
  <c r="AF70"/>
  <c r="AG70"/>
  <c r="X71"/>
  <c r="Y71"/>
  <c r="AF71"/>
  <c r="AG71"/>
  <c r="X72"/>
  <c r="Y72"/>
  <c r="AF72"/>
  <c r="AG72"/>
  <c r="X73"/>
  <c r="Y73"/>
  <c r="AF73"/>
  <c r="AG73"/>
  <c r="X74"/>
  <c r="AH74" s="1"/>
  <c r="Y74"/>
  <c r="AF74"/>
  <c r="AG74"/>
  <c r="X75"/>
  <c r="Y75"/>
  <c r="AF75"/>
  <c r="AG75"/>
  <c r="X76"/>
  <c r="Y76"/>
  <c r="AF76"/>
  <c r="AG76"/>
  <c r="AF77"/>
  <c r="AG77"/>
  <c r="X78"/>
  <c r="Y78"/>
  <c r="AF78"/>
  <c r="AG78"/>
  <c r="X79"/>
  <c r="Y79"/>
  <c r="AF79"/>
  <c r="AG79"/>
  <c r="X80"/>
  <c r="Y80"/>
  <c r="AF80"/>
  <c r="AG80"/>
  <c r="X81"/>
  <c r="Y81"/>
  <c r="AF81"/>
  <c r="AG81"/>
  <c r="X82"/>
  <c r="Y82"/>
  <c r="AF82"/>
  <c r="AG82"/>
  <c r="X83"/>
  <c r="Y83"/>
  <c r="AF83"/>
  <c r="AG83"/>
  <c r="X84"/>
  <c r="Y84"/>
  <c r="AF84"/>
  <c r="AG84"/>
  <c r="X85"/>
  <c r="Y85"/>
  <c r="AI85" s="1"/>
  <c r="AF85"/>
  <c r="AG85"/>
  <c r="X86"/>
  <c r="Y86"/>
  <c r="AF86"/>
  <c r="AG86"/>
  <c r="X87"/>
  <c r="Y87"/>
  <c r="AF87"/>
  <c r="AG87"/>
  <c r="X88"/>
  <c r="Y88"/>
  <c r="AI88" s="1"/>
  <c r="AF88"/>
  <c r="AG88"/>
  <c r="X89"/>
  <c r="Y89"/>
  <c r="AF89"/>
  <c r="AG89"/>
  <c r="X90"/>
  <c r="Y90"/>
  <c r="AI90" s="1"/>
  <c r="AF90"/>
  <c r="AG90"/>
  <c r="X91"/>
  <c r="Y91"/>
  <c r="AF91"/>
  <c r="AG91"/>
  <c r="P92"/>
  <c r="Q92"/>
  <c r="R92"/>
  <c r="T92"/>
  <c r="U92"/>
  <c r="V92"/>
  <c r="W92"/>
  <c r="Z92"/>
  <c r="AA92"/>
  <c r="AB92"/>
  <c r="AC92"/>
  <c r="AD92"/>
  <c r="AD120" s="1"/>
  <c r="AE92"/>
  <c r="AE120" s="1"/>
  <c r="N9" i="7"/>
  <c r="O16" i="3"/>
  <c r="X113" i="4"/>
  <c r="X107"/>
  <c r="M8" i="8"/>
  <c r="N8"/>
  <c r="I9" i="7"/>
  <c r="I10" s="1"/>
  <c r="I8"/>
  <c r="Y119" i="4"/>
  <c r="X119"/>
  <c r="Y118"/>
  <c r="Y117"/>
  <c r="X117"/>
  <c r="Y116"/>
  <c r="X116"/>
  <c r="Y115"/>
  <c r="X115"/>
  <c r="AC114"/>
  <c r="AB114"/>
  <c r="AA114"/>
  <c r="Z114"/>
  <c r="W114"/>
  <c r="V114"/>
  <c r="U114"/>
  <c r="T114"/>
  <c r="S114"/>
  <c r="S120" s="1"/>
  <c r="R114"/>
  <c r="Q114"/>
  <c r="P114"/>
  <c r="AG113"/>
  <c r="AI113" s="1"/>
  <c r="AF113"/>
  <c r="AH113" s="1"/>
  <c r="Y113"/>
  <c r="AG112"/>
  <c r="AF112"/>
  <c r="Y112"/>
  <c r="X112"/>
  <c r="AG111"/>
  <c r="AF111"/>
  <c r="Y111"/>
  <c r="X111"/>
  <c r="AG110"/>
  <c r="AF110"/>
  <c r="Y110"/>
  <c r="X110"/>
  <c r="AG109"/>
  <c r="AF109"/>
  <c r="Y109"/>
  <c r="X109"/>
  <c r="AG108"/>
  <c r="AF108"/>
  <c r="Y108"/>
  <c r="X108"/>
  <c r="AG107"/>
  <c r="AF107"/>
  <c r="Y107"/>
  <c r="AG106"/>
  <c r="AF106"/>
  <c r="Y106"/>
  <c r="X106"/>
  <c r="AG105"/>
  <c r="AF105"/>
  <c r="Y105"/>
  <c r="X105"/>
  <c r="AG104"/>
  <c r="AF104"/>
  <c r="Y104"/>
  <c r="X104"/>
  <c r="AG103"/>
  <c r="AF103"/>
  <c r="Y103"/>
  <c r="X103"/>
  <c r="AG102"/>
  <c r="AF102"/>
  <c r="Y102"/>
  <c r="X102"/>
  <c r="AG101"/>
  <c r="AF101"/>
  <c r="Y101"/>
  <c r="X101"/>
  <c r="AG100"/>
  <c r="AF100"/>
  <c r="Y100"/>
  <c r="X100"/>
  <c r="AG97"/>
  <c r="AF97"/>
  <c r="Y97"/>
  <c r="X97"/>
  <c r="AG96"/>
  <c r="AF96"/>
  <c r="Y96"/>
  <c r="X96"/>
  <c r="AG95"/>
  <c r="AF95"/>
  <c r="Y95"/>
  <c r="X95"/>
  <c r="AG94"/>
  <c r="AF94"/>
  <c r="Y94"/>
  <c r="X94"/>
  <c r="AG93"/>
  <c r="AF93"/>
  <c r="Y93"/>
  <c r="X93"/>
  <c r="AI81" l="1"/>
  <c r="AH61"/>
  <c r="AH51"/>
  <c r="AI9"/>
  <c r="AH37"/>
  <c r="AH29"/>
  <c r="AI56"/>
  <c r="AI48"/>
  <c r="AH48"/>
  <c r="AI64"/>
  <c r="AH88"/>
  <c r="AH82"/>
  <c r="AI70"/>
  <c r="AH64"/>
  <c r="AH19"/>
  <c r="AH49"/>
  <c r="AI91"/>
  <c r="AH56"/>
  <c r="AI86"/>
  <c r="AI83"/>
  <c r="AH53"/>
  <c r="AH47"/>
  <c r="AH44"/>
  <c r="AH38"/>
  <c r="AH32"/>
  <c r="AI89"/>
  <c r="AI74"/>
  <c r="AI71"/>
  <c r="AI47"/>
  <c r="AI41"/>
  <c r="AI38"/>
  <c r="AI35"/>
  <c r="AI32"/>
  <c r="AI23"/>
  <c r="AI20"/>
  <c r="AH57"/>
  <c r="AI75"/>
  <c r="AI69"/>
  <c r="AH9"/>
  <c r="AI87"/>
  <c r="AI84"/>
  <c r="AH45"/>
  <c r="AH39"/>
  <c r="AH36"/>
  <c r="AH30"/>
  <c r="AH78"/>
  <c r="AH79"/>
  <c r="AI73"/>
  <c r="AH85"/>
  <c r="AI76"/>
  <c r="AH65"/>
  <c r="AI53"/>
  <c r="AH33"/>
  <c r="AI27"/>
  <c r="AI24"/>
  <c r="AI80"/>
  <c r="AI77"/>
  <c r="AI55"/>
  <c r="AH50"/>
  <c r="AH42"/>
  <c r="AI36"/>
  <c r="AI33"/>
  <c r="AH24"/>
  <c r="AH60"/>
  <c r="AH69"/>
  <c r="AH22"/>
  <c r="AH81"/>
  <c r="AI72"/>
  <c r="AI66"/>
  <c r="AH58"/>
  <c r="AH46"/>
  <c r="AI43"/>
  <c r="AI40"/>
  <c r="AH34"/>
  <c r="AH17"/>
  <c r="AH90"/>
  <c r="AH70"/>
  <c r="AI61"/>
  <c r="AI58"/>
  <c r="AH52"/>
  <c r="AH40"/>
  <c r="AH23"/>
  <c r="AI17"/>
  <c r="AI14"/>
  <c r="AH55"/>
  <c r="AI67"/>
  <c r="AH35"/>
  <c r="AH75"/>
  <c r="AH73"/>
  <c r="AH26"/>
  <c r="AH84"/>
  <c r="AH76"/>
  <c r="AI54"/>
  <c r="AI49"/>
  <c r="AI44"/>
  <c r="AI29"/>
  <c r="AH21"/>
  <c r="AI18"/>
  <c r="AI10"/>
  <c r="AH91"/>
  <c r="AH71"/>
  <c r="AI59"/>
  <c r="AI39"/>
  <c r="AI34"/>
  <c r="AH18"/>
  <c r="AI13"/>
  <c r="AH10"/>
  <c r="AI7"/>
  <c r="AI82"/>
  <c r="AI79"/>
  <c r="AH72"/>
  <c r="AI62"/>
  <c r="AI37"/>
  <c r="AI19"/>
  <c r="AH16"/>
  <c r="AI11"/>
  <c r="AI8"/>
  <c r="AH80"/>
  <c r="AI50"/>
  <c r="AI45"/>
  <c r="AI30"/>
  <c r="AH25"/>
  <c r="AI22"/>
  <c r="AH8"/>
  <c r="AH83"/>
  <c r="Y92"/>
  <c r="AH86"/>
  <c r="AI78"/>
  <c r="AI51"/>
  <c r="AI46"/>
  <c r="AH41"/>
  <c r="AI31"/>
  <c r="AI26"/>
  <c r="AH20"/>
  <c r="AI15"/>
  <c r="AH12"/>
  <c r="AH87"/>
  <c r="N10" i="7"/>
  <c r="AI21" i="4"/>
  <c r="AF92"/>
  <c r="AI68"/>
  <c r="AH68"/>
  <c r="AH89"/>
  <c r="AH77"/>
  <c r="AH43"/>
  <c r="AG92"/>
  <c r="X92"/>
  <c r="Z120"/>
  <c r="W120"/>
  <c r="V120"/>
  <c r="AI97"/>
  <c r="AI103"/>
  <c r="AI109"/>
  <c r="P120"/>
  <c r="AC120"/>
  <c r="AG114"/>
  <c r="AH95"/>
  <c r="AH101"/>
  <c r="AH107"/>
  <c r="AF114"/>
  <c r="AA120"/>
  <c r="AH97"/>
  <c r="AH103"/>
  <c r="AH109"/>
  <c r="AI96"/>
  <c r="AI102"/>
  <c r="AI108"/>
  <c r="AH105"/>
  <c r="AH111"/>
  <c r="Q120"/>
  <c r="AI104"/>
  <c r="AI110"/>
  <c r="T120"/>
  <c r="X114"/>
  <c r="AH104"/>
  <c r="AH110"/>
  <c r="AI95"/>
  <c r="AI101"/>
  <c r="AI107"/>
  <c r="AB120"/>
  <c r="AI94"/>
  <c r="AI100"/>
  <c r="AI106"/>
  <c r="AI112"/>
  <c r="AH94"/>
  <c r="AH100"/>
  <c r="AH106"/>
  <c r="AH112"/>
  <c r="AH96"/>
  <c r="AH102"/>
  <c r="AH108"/>
  <c r="R120"/>
  <c r="AI93"/>
  <c r="AI105"/>
  <c r="AI111"/>
  <c r="AH93"/>
  <c r="Y114"/>
  <c r="U120"/>
  <c r="AI92" l="1"/>
  <c r="AH92"/>
  <c r="AG120"/>
  <c r="AI114"/>
  <c r="AF120"/>
  <c r="AH114"/>
  <c r="X120"/>
  <c r="Y120"/>
  <c r="AI120" l="1"/>
  <c r="AH120"/>
  <c r="S22" i="18" l="1"/>
  <c r="R22"/>
  <c r="G22"/>
  <c r="R21"/>
  <c r="H21"/>
  <c r="F21"/>
  <c r="E21"/>
  <c r="R20"/>
  <c r="G20"/>
  <c r="R19"/>
  <c r="G19"/>
  <c r="P18"/>
  <c r="O18"/>
  <c r="M18"/>
  <c r="L18"/>
  <c r="K18"/>
  <c r="I18"/>
  <c r="H18"/>
  <c r="F18"/>
  <c r="E18"/>
  <c r="S17"/>
  <c r="R17"/>
  <c r="G17"/>
  <c r="R16"/>
  <c r="G16"/>
  <c r="O15"/>
  <c r="R14"/>
  <c r="S14" s="1"/>
  <c r="G14"/>
  <c r="H13"/>
  <c r="R13" s="1"/>
  <c r="F13"/>
  <c r="E13"/>
  <c r="R12"/>
  <c r="G12"/>
  <c r="R11"/>
  <c r="G11"/>
  <c r="R10"/>
  <c r="G10"/>
  <c r="U15"/>
  <c r="U23" s="1"/>
  <c r="P9"/>
  <c r="P15" s="1"/>
  <c r="M9"/>
  <c r="M15" s="1"/>
  <c r="L9"/>
  <c r="L15" s="1"/>
  <c r="K9"/>
  <c r="K15" s="1"/>
  <c r="I9"/>
  <c r="I15" s="1"/>
  <c r="H9"/>
  <c r="F9"/>
  <c r="E9"/>
  <c r="R7"/>
  <c r="G7"/>
  <c r="R6"/>
  <c r="G6"/>
  <c r="S10" i="7"/>
  <c r="E10"/>
  <c r="F10"/>
  <c r="G10"/>
  <c r="J10"/>
  <c r="K10"/>
  <c r="L10"/>
  <c r="M10"/>
  <c r="P10"/>
  <c r="Q10"/>
  <c r="R10"/>
  <c r="T10"/>
  <c r="T11" s="1"/>
  <c r="U10"/>
  <c r="V10"/>
  <c r="W10"/>
  <c r="H15" i="18" l="1"/>
  <c r="H23" s="1"/>
  <c r="S6"/>
  <c r="G18"/>
  <c r="S12"/>
  <c r="M23"/>
  <c r="L23"/>
  <c r="S20"/>
  <c r="G21"/>
  <c r="S21" s="1"/>
  <c r="K23"/>
  <c r="P23"/>
  <c r="R18"/>
  <c r="S11"/>
  <c r="S19"/>
  <c r="S16"/>
  <c r="G13"/>
  <c r="S13" s="1"/>
  <c r="S7"/>
  <c r="G9"/>
  <c r="R9"/>
  <c r="F15"/>
  <c r="F23" s="1"/>
  <c r="E15"/>
  <c r="E23" s="1"/>
  <c r="S10"/>
  <c r="I23"/>
  <c r="S18" l="1"/>
  <c r="G15"/>
  <c r="G23" s="1"/>
  <c r="R23"/>
  <c r="S9"/>
  <c r="R15"/>
  <c r="S15" l="1"/>
  <c r="S23"/>
  <c r="J16" i="2" l="1"/>
  <c r="J31" s="1"/>
  <c r="H16" l="1"/>
  <c r="I16"/>
  <c r="I31" s="1"/>
  <c r="K16"/>
  <c r="L16"/>
  <c r="M16"/>
  <c r="N16"/>
  <c r="O16"/>
  <c r="P16"/>
  <c r="Q16"/>
  <c r="R16"/>
  <c r="S16"/>
  <c r="S31" s="1"/>
  <c r="T16"/>
  <c r="U16"/>
  <c r="V16"/>
  <c r="W16"/>
  <c r="F16"/>
  <c r="G16"/>
  <c r="G31" s="1"/>
  <c r="E16"/>
  <c r="E31" s="1"/>
  <c r="S13"/>
  <c r="J28" i="3"/>
  <c r="K28"/>
  <c r="L28"/>
  <c r="M28"/>
  <c r="N28"/>
  <c r="O28"/>
  <c r="O31" s="1"/>
  <c r="Q28"/>
  <c r="R28"/>
  <c r="S28"/>
  <c r="F16"/>
  <c r="G16"/>
  <c r="H16"/>
  <c r="H31" s="1"/>
  <c r="I16"/>
  <c r="J16"/>
  <c r="K16"/>
  <c r="L16"/>
  <c r="M16"/>
  <c r="N16"/>
  <c r="N31" s="1"/>
  <c r="E16"/>
  <c r="E31" s="1"/>
  <c r="Q16"/>
  <c r="R16"/>
  <c r="S16"/>
  <c r="F13"/>
  <c r="G13"/>
  <c r="H13"/>
  <c r="I13"/>
  <c r="J13"/>
  <c r="K13"/>
  <c r="L13"/>
  <c r="M13"/>
  <c r="N13"/>
  <c r="O13"/>
  <c r="E13"/>
  <c r="P13"/>
  <c r="Q13"/>
  <c r="R13"/>
  <c r="S13"/>
  <c r="X9" i="7"/>
  <c r="X11"/>
  <c r="X8"/>
  <c r="M31" i="3" l="1"/>
  <c r="R31"/>
  <c r="Q31"/>
  <c r="S31"/>
  <c r="G31"/>
  <c r="F31"/>
  <c r="L31"/>
  <c r="K31"/>
  <c r="X10" i="7"/>
  <c r="L31" i="2"/>
  <c r="G16" i="12"/>
  <c r="H16"/>
  <c r="I16"/>
  <c r="J16"/>
  <c r="K16"/>
  <c r="L16"/>
  <c r="M16"/>
  <c r="N16"/>
  <c r="O16"/>
  <c r="P16"/>
  <c r="Q16"/>
  <c r="R16"/>
  <c r="S16"/>
  <c r="F16"/>
  <c r="G15"/>
  <c r="H15"/>
  <c r="I15"/>
  <c r="J15"/>
  <c r="K15"/>
  <c r="L15"/>
  <c r="M15"/>
  <c r="N15"/>
  <c r="O15"/>
  <c r="P15"/>
  <c r="Q15"/>
  <c r="R15"/>
  <c r="S15"/>
  <c r="F15"/>
  <c r="F14"/>
  <c r="U10"/>
  <c r="U11"/>
  <c r="U13"/>
  <c r="T9"/>
  <c r="T10"/>
  <c r="T11"/>
  <c r="T12"/>
  <c r="T13"/>
  <c r="U8"/>
  <c r="T8"/>
  <c r="P8" i="10"/>
  <c r="O8"/>
  <c r="N8"/>
  <c r="M8"/>
  <c r="K8"/>
  <c r="J8"/>
  <c r="H8"/>
  <c r="G8"/>
  <c r="F8"/>
  <c r="Q6"/>
  <c r="U14" i="12" l="1"/>
  <c r="T14"/>
  <c r="U16"/>
  <c r="T16"/>
  <c r="U15"/>
  <c r="T15"/>
  <c r="Q8" i="10"/>
</calcChain>
</file>

<file path=xl/sharedStrings.xml><?xml version="1.0" encoding="utf-8"?>
<sst xmlns="http://schemas.openxmlformats.org/spreadsheetml/2006/main" count="878" uniqueCount="497">
  <si>
    <t xml:space="preserve"> kmf/fd g+= !</t>
  </si>
  <si>
    <t>जिल्ला सरकारी वकील कार्यालयबाट बहस पैरवी र प्रतिरक्षा गरिएका अनुसूची भित्र र बाहिरका मुद्दा, पुनरावेदन र निवेदनहरुको कारबाही विवरण</t>
  </si>
  <si>
    <t>d'2fsf] 
ljj/0f</t>
  </si>
  <si>
    <t>cbfnt÷
sfof{no</t>
  </si>
  <si>
    <t>nut</t>
  </si>
  <si>
    <t>km5\of}{6</t>
  </si>
  <si>
    <t>afFsL</t>
  </si>
  <si>
    <t xml:space="preserve"> @ jif{ gf3]sf d'2f</t>
  </si>
  <si>
    <t>s}lkmot</t>
  </si>
  <si>
    <t>ut jif{sf]</t>
  </si>
  <si>
    <t xml:space="preserve">o; jif{sf] </t>
  </si>
  <si>
    <t>hDdf</t>
  </si>
  <si>
    <t>s;"/ jf
bfaL sfod</t>
  </si>
  <si>
    <t>s;"/df ;kmfO{ jf bfaL gk'Ug]</t>
  </si>
  <si>
    <t>d'2f 
lkmtf{</t>
  </si>
  <si>
    <t>d'NtjL</t>
  </si>
  <si>
    <t xml:space="preserve">ldnfkq </t>
  </si>
  <si>
    <t>cGo</t>
  </si>
  <si>
    <t>cg';"rL 
! leqsf</t>
  </si>
  <si>
    <t>cbfnt tkm{</t>
  </si>
  <si>
    <t>lh=k|zf;g sf=tkm{</t>
  </si>
  <si>
    <t>cGo lgsfo tkm{</t>
  </si>
  <si>
    <t>cg';"rL 
@ leqsf</t>
  </si>
  <si>
    <t>b]jfgL</t>
  </si>
  <si>
    <t xml:space="preserve">s'n hDdf </t>
  </si>
  <si>
    <t xml:space="preserve">k'g/fj]bg </t>
  </si>
  <si>
    <t>k|lt/Iff ul/Psf d'2f</t>
  </si>
  <si>
    <t xml:space="preserve"> hDdf</t>
  </si>
  <si>
    <t xml:space="preserve"> lgj]bg</t>
  </si>
  <si>
    <t>aGbLk|ToIfLs/0f</t>
  </si>
  <si>
    <t>lgif]wf1f</t>
  </si>
  <si>
    <t>cGt/sfnLg cfb]z pk/sf lgj]bg</t>
  </si>
  <si>
    <t>lhNnf ;/sf/L jsLn sfof{nodf sfo{/t ;/sf/L jsLnx?sf] cg';Gwfg tyf cleof]hgsf qmddf ul/Psf] sfo{ ;Dkfbg ljj/0f</t>
  </si>
  <si>
    <t>l;=g+=</t>
  </si>
  <si>
    <t>;/sf/L jsLnsf] 
gfd</t>
  </si>
  <si>
    <t>sfo{ 
;Dkfbg ljj/0f</t>
  </si>
  <si>
    <t>cg';Gwfg÷k'gM cg';Gwfg ug{ lgb{]zg ;+Vof</t>
  </si>
  <si>
    <t>hfx]/L jf ;"rgf tfd]nLdf /fVg]</t>
  </si>
  <si>
    <t>aofg u/fPsf]
k|ltjfbL ;+Vof</t>
  </si>
  <si>
    <t>cg';Gwfg clws[tnfO{ /fo ;Nnfx lbPsf] ;+Vof</t>
  </si>
  <si>
    <t>d'2f cleof]hg ;DaGwL lg0f{o ;+Vof</t>
  </si>
  <si>
    <t>;fgf ltgf d'2fdf cleof]hg gu/]sf] ;+Vof</t>
  </si>
  <si>
    <t>cleof]ukq÷ lkm/fb u/]sf] ;+Vof</t>
  </si>
  <si>
    <t>sd ;hfo ug{] bfjL lnOPsf] cleof]kq ;+Vof</t>
  </si>
  <si>
    <t>yk bfjL ;DaGwL</t>
  </si>
  <si>
    <t xml:space="preserve">d'2f grnfpg] </t>
  </si>
  <si>
    <t>d'2f rnfpg]</t>
  </si>
  <si>
    <t>cf+lzs d'2f</t>
  </si>
  <si>
    <t>tfd]nL /fVg] 
lg0f{o ;+Vof</t>
  </si>
  <si>
    <t>gfd,y/ jtg gv'n]sfn] bfjL lng g;lsPsf k|ltjfbLsf] ;V+of</t>
  </si>
  <si>
    <t>e}/x]sf cleo'Qm pk/ yk bfjL</t>
  </si>
  <si>
    <t>kl5 v'n]sf cleo'Qm pk/ yk bfjL</t>
  </si>
  <si>
    <t>d'2f 
;+Vof</t>
  </si>
  <si>
    <t>k|ltjfbL ;+Vof</t>
  </si>
  <si>
    <t>rnfPsf]</t>
  </si>
  <si>
    <t>grnfPsf]</t>
  </si>
  <si>
    <t>ut dlxgf
;Ddsf]</t>
  </si>
  <si>
    <t>o; dlxgfsf]</t>
  </si>
  <si>
    <t>;a} ;/sf/L
 jsLnsf] hDdf</t>
  </si>
  <si>
    <t>lhNnf ;/sf/L jsLn sfof{nodf sfo{/t ;/sf/L jsLnx?sf] ;'g'jfOsf] qmddf ul/Psf] sfo{ ;Dkfbg ljj/0f</t>
  </si>
  <si>
    <t>askq u/fPsf] 
;fIfLsf] ;+Vof</t>
  </si>
  <si>
    <t>ax; k}/jL ;+Vof
 u/]sf] ;+Vof</t>
  </si>
  <si>
    <t>sfg"gL /fo k|bfg u/]sf] ;+Vof</t>
  </si>
  <si>
    <t>s;"/ sfod ePsf]n] k'g/fj]bg ug{' gkg{] ;+Vof</t>
  </si>
  <si>
    <t xml:space="preserve">pRr 
cbfntdf k'g/fj]bg </t>
  </si>
  <si>
    <t>bkmf &amp;# adf]lhdsf] lgj]bg k|:tfj</t>
  </si>
  <si>
    <t xml:space="preserve">lhNnf cbfntfdf k'g/fj]bg </t>
  </si>
  <si>
    <t>Dofb ykdf ax;</t>
  </si>
  <si>
    <t>jfbL k|ltjfbL aLr k|f/lDes 5nkmn</t>
  </si>
  <si>
    <t>y'g5]s ax;</t>
  </si>
  <si>
    <t>s;"/ lgwf{/0fdf x;</t>
  </si>
  <si>
    <t>;hfo lgwf{/0fdf ax;</t>
  </si>
  <si>
    <t xml:space="preserve">ug{]
lg0f{o  </t>
  </si>
  <si>
    <t>gug{]
k|:tfj</t>
  </si>
  <si>
    <t>k'g/fj]bg bfo/ ;+Vof</t>
  </si>
  <si>
    <t>ug{] k|:tfj</t>
  </si>
  <si>
    <t>gug{] k|:tfj</t>
  </si>
  <si>
    <t>cg';"rL ! leqsf d'2fdf cleof]hg / sf/jfxLsf] ljj/0f</t>
  </si>
  <si>
    <t>l;=
g+=</t>
  </si>
  <si>
    <t>d'2fsf] ljifout ljj/0f</t>
  </si>
  <si>
    <t>o; cfly{s jif{sf] cleof]hg 
u/]sf lg0f{o ;+Vof</t>
  </si>
  <si>
    <t>nut ;+Vof</t>
  </si>
  <si>
    <t>km5\of}{6 ;+Vof</t>
  </si>
  <si>
    <t xml:space="preserve">d'2f rnfpg] </t>
  </si>
  <si>
    <t>ut jif{sf] afFsL</t>
  </si>
  <si>
    <t>o; jif{sf] btf{</t>
  </si>
  <si>
    <t>hDdf nut ;+Vof</t>
  </si>
  <si>
    <t>s;'/ sfod</t>
  </si>
  <si>
    <t>;kmfO{</t>
  </si>
  <si>
    <t>lkmtf{,d'NtjL, ldnfkq, cGo</t>
  </si>
  <si>
    <t>d'2f</t>
  </si>
  <si>
    <t>k|ltjfbL</t>
  </si>
  <si>
    <t>/fHo lj?4</t>
  </si>
  <si>
    <t>;fj{hlgs zflGt lj?4</t>
  </si>
  <si>
    <t>;fj{hlgs Gofo lj?4</t>
  </si>
  <si>
    <t xml:space="preserve">;fj{hlgs lxt, :jf:Yo, ;'/Iff, 
;'ljwf / g}ltstf </t>
  </si>
  <si>
    <t>xftxltof/ tyf v/vhfgf</t>
  </si>
  <si>
    <t xml:space="preserve">ljikmf]6s kbfy{ </t>
  </si>
  <si>
    <t>wd{ ;DaGwL s;'/</t>
  </si>
  <si>
    <t>e]befj tyf ckdfghGo Jojxf/</t>
  </si>
  <si>
    <t>aGws jf jfFwf agfpg]</t>
  </si>
  <si>
    <t>5'jf5"t jf e]befj ug{]</t>
  </si>
  <si>
    <t>oftgf lbg]</t>
  </si>
  <si>
    <t>ljjfx</t>
  </si>
  <si>
    <t>s_ ax' ljjfx</t>
  </si>
  <si>
    <t>v_ afn ljjfx</t>
  </si>
  <si>
    <t>u_ xf8gftf ljjfx</t>
  </si>
  <si>
    <t>Hofg</t>
  </si>
  <si>
    <t>s_ st{Jo Hofg</t>
  </si>
  <si>
    <t>v_ cfj]z k|]l/t xTof</t>
  </si>
  <si>
    <t xml:space="preserve">u_ nfk/afxLaf6 xTof </t>
  </si>
  <si>
    <t>3_ x]nr]So|fOFk"j{s xTof</t>
  </si>
  <si>
    <t>ª_ Hofg dfg{] pBf]u</t>
  </si>
  <si>
    <t>r_ kmfnL jf kl/Tofu u/]sf]</t>
  </si>
  <si>
    <t>5_ eljtJo Hofg</t>
  </si>
  <si>
    <t>h_ ue{ktg</t>
  </si>
  <si>
    <t>em_ cfTdxTof ug{ b'?T;fxg ug{]</t>
  </si>
  <si>
    <t>s'6lk6 c+ue+u</t>
  </si>
  <si>
    <t xml:space="preserve">u}/sfg"gL y'gf </t>
  </si>
  <si>
    <t xml:space="preserve">JolQm a]kQf kfg]{ </t>
  </si>
  <si>
    <t xml:space="preserve">ckx/0f jf 
z/L/ aGws </t>
  </si>
  <si>
    <t>s_ ckx/0f</t>
  </si>
  <si>
    <t xml:space="preserve">v_  z/L/ aGws </t>
  </si>
  <si>
    <t>u_ b'?T;fxg, pBf]u, cGo</t>
  </si>
  <si>
    <t>s/0fL</t>
  </si>
  <si>
    <t>s_ hah{:tL s/0fL</t>
  </si>
  <si>
    <t>v_ hah{:tL s/0fL pBf]u</t>
  </si>
  <si>
    <t>u_ afn of}g b'?kof]u</t>
  </si>
  <si>
    <t>3_ ck|fs[lts d}y'g</t>
  </si>
  <si>
    <t>ª_ j}jflxs anfTsf/</t>
  </si>
  <si>
    <t>Onfh ;DaGwL</t>
  </si>
  <si>
    <t>rf]/L tyf 8fFsf</t>
  </si>
  <si>
    <t>s_ ;fwf/0f rf]/L</t>
  </si>
  <si>
    <t>v_ gsahgL rf]/L</t>
  </si>
  <si>
    <t xml:space="preserve">u_ 8fFsf </t>
  </si>
  <si>
    <t>3_ aunL df/f</t>
  </si>
  <si>
    <t>ª_ cGo</t>
  </si>
  <si>
    <t>cfly{s</t>
  </si>
  <si>
    <t>s_ 7uL</t>
  </si>
  <si>
    <t xml:space="preserve">v_ cfk/flws ljZjf;3ft </t>
  </si>
  <si>
    <t xml:space="preserve">u_ cfk/flws nfe -PS;6;{g_ </t>
  </si>
  <si>
    <t>3_ d'b|f</t>
  </si>
  <si>
    <t>ª_ l6s6</t>
  </si>
  <si>
    <t>5_ g]kfn /fi6« j}+s ;DaGwL</t>
  </si>
  <si>
    <t xml:space="preserve">sLt]{ </t>
  </si>
  <si>
    <t>cfk/flws k|j]z</t>
  </si>
  <si>
    <t xml:space="preserve">cfk/flws pkb|j </t>
  </si>
  <si>
    <t>kz'kIfL</t>
  </si>
  <si>
    <t>ufO{, uf]? dfg{] jf s'6\g]</t>
  </si>
  <si>
    <t>gful/stf</t>
  </si>
  <si>
    <t>k|ltlnlk clwsf/</t>
  </si>
  <si>
    <t>k|ljlw ;DaGwL</t>
  </si>
  <si>
    <t>s_ b"/ ;+rf/;DaGwL</t>
  </si>
  <si>
    <t>v_ ljB'tLo sf/f]jf/</t>
  </si>
  <si>
    <t>u_ cGo</t>
  </si>
  <si>
    <t>s_ dfgj  lsga]r</t>
  </si>
  <si>
    <t>v_ dfgj cf];f/k;f/</t>
  </si>
  <si>
    <t>u_ dfgj c+u lemSg], a]Rg]</t>
  </si>
  <si>
    <t>3_ j]Zofudg</t>
  </si>
  <si>
    <t>ª_ j]Zofj[lQ</t>
  </si>
  <si>
    <t>/fxbfgL</t>
  </si>
  <si>
    <t>nfu" cf}ifw</t>
  </si>
  <si>
    <r>
      <t xml:space="preserve"> ;jf/L Hofg</t>
    </r>
    <r>
      <rPr>
        <b/>
        <sz val="10"/>
        <rFont val="Preeti"/>
      </rPr>
      <t/>
    </r>
  </si>
  <si>
    <t>s_ ;jf/Laf6 c+ue+u</t>
  </si>
  <si>
    <t>v_ ;jf/Laf6 st{Jo Hofg</t>
  </si>
  <si>
    <t>u_ nfk/jfxL</t>
  </si>
  <si>
    <t>3_ eljtJo</t>
  </si>
  <si>
    <t>ª_ Ifltk"lt{</t>
  </si>
  <si>
    <t>ljljw</t>
  </si>
  <si>
    <t>s_ c+u k|Tof/f]k0f</t>
  </si>
  <si>
    <t>v_ cfjZos j:t' ;+/If0f</t>
  </si>
  <si>
    <t>u_ sfnf] ahf/</t>
  </si>
  <si>
    <t>3_ uf]aw</t>
  </si>
  <si>
    <t>ª_ h'jf</t>
  </si>
  <si>
    <t>r_ k|frLg :df/s ;DaGwL</t>
  </si>
  <si>
    <t>5_ lzIff P]gsf] bkmf !&amp;-!s_</t>
  </si>
  <si>
    <t>h_ :jf:YosdL{÷;+:yfsf] ;'/Iff</t>
  </si>
  <si>
    <t>em_ cGo</t>
  </si>
  <si>
    <t>cg';"rL @ leqsf d'2fdf cleof]hg / sf/jfxLsf] ljj/0f</t>
  </si>
  <si>
    <t>cWofudg</t>
  </si>
  <si>
    <t>pkef]Qmf ;+/If0f</t>
  </si>
  <si>
    <t xml:space="preserve">cf}iflw </t>
  </si>
  <si>
    <t>vfB kbfy{ ;DaGwL</t>
  </si>
  <si>
    <t xml:space="preserve">kfgL b'lift kfg{] </t>
  </si>
  <si>
    <t xml:space="preserve">jftfj/0f k|b'lift ug{] </t>
  </si>
  <si>
    <t>vfB P]g cGtu{sf</t>
  </si>
  <si>
    <t>u'0f:t/ -k|df0f lrGx_</t>
  </si>
  <si>
    <t>gfk tf}n ;DaGwL</t>
  </si>
  <si>
    <t>lgjf{rg ;DaGwL</t>
  </si>
  <si>
    <t>a}b]lzs /f]huf/</t>
  </si>
  <si>
    <t>/fhZj r'xfj6</t>
  </si>
  <si>
    <t>/fli6«o lgs'~h tyf jGohGt'</t>
  </si>
  <si>
    <t>ljb]zL ljlgdo</t>
  </si>
  <si>
    <t>jg</t>
  </si>
  <si>
    <t>ljB't rf]/L</t>
  </si>
  <si>
    <t>lzIff P]g bkmf !&amp;-!_</t>
  </si>
  <si>
    <t>;DklQ z'4Ls/0f</t>
  </si>
  <si>
    <t>;fdflhs ;'wf/ P]g</t>
  </si>
  <si>
    <t>:jf:Yo Joj;foL kl/ifb\</t>
  </si>
  <si>
    <t>s_ ;/sf/L hUuf bkf]6</t>
  </si>
  <si>
    <t>v_  lt/f] bkf]6</t>
  </si>
  <si>
    <t xml:space="preserve">u_  ljb]zLnfO{ crn ;DklQ x:tfGt/0f </t>
  </si>
  <si>
    <t>3_ ljb]zLnfO{ c+z ck'tfnL lbPsf]</t>
  </si>
  <si>
    <t>s'n hDdf</t>
  </si>
  <si>
    <t>lkmtf{,d'NtjL, cGo</t>
  </si>
  <si>
    <t xml:space="preserve">cw{Goflos lgsfox?sf k}m;nf pk/ lhNnf cbfntdf k'g/fj]bg k/]sf d\2f tyf sf/afxLsf] ljj/0f </t>
  </si>
  <si>
    <t>d'2fsf] gfd</t>
  </si>
  <si>
    <t>nut d'2f</t>
  </si>
  <si>
    <t xml:space="preserve">ut jif{sf] </t>
  </si>
  <si>
    <t xml:space="preserve"> pN6L</t>
  </si>
  <si>
    <t>d'NtjL, 
tfd]nL, cGo</t>
  </si>
  <si>
    <t>s;'/sfod</t>
  </si>
  <si>
    <t>d''2f</t>
  </si>
  <si>
    <t xml:space="preserve">sfnf] ahf/ </t>
  </si>
  <si>
    <t xml:space="preserve">;fj{hlgs ck/fw </t>
  </si>
  <si>
    <t>xft xltof/ v/ vhfgf</t>
  </si>
  <si>
    <t xml:space="preserve">e"dL ;DaGwL </t>
  </si>
  <si>
    <t xml:space="preserve">hUuf;DaGwL </t>
  </si>
  <si>
    <t>jg tyf lgs'~h</t>
  </si>
  <si>
    <t xml:space="preserve">vfB P]g ;DaGwL </t>
  </si>
  <si>
    <t>cg';"rL ! sf d'2fdf</t>
  </si>
  <si>
    <t>cg';"rL @ sf d'2fdf</t>
  </si>
  <si>
    <t>kqmfp k|ltjfbL sf] ;+Vof</t>
  </si>
  <si>
    <t>km/f/ k|ltjfbL sf] ;+Vof</t>
  </si>
  <si>
    <t>y'g5]s ;DaGwL</t>
  </si>
  <si>
    <t>cg';Gwfgsf] qmddf</t>
  </si>
  <si>
    <t>d'2fsf] ;'g'jfOsf] qmddf</t>
  </si>
  <si>
    <t>d'2fsf] ;'? lg0f{o ePkl5</t>
  </si>
  <si>
    <t>y'gfdf</t>
  </si>
  <si>
    <t>w/f}6df</t>
  </si>
  <si>
    <t>a}+s Uof/]G6Ldf</t>
  </si>
  <si>
    <t>tf/]vdf</t>
  </si>
  <si>
    <t>ut dlxgf;Ddsf]</t>
  </si>
  <si>
    <t>o; dlxgf;Ddsf] km5\of{}6</t>
  </si>
  <si>
    <t>xfn;Ddsf] hDdf</t>
  </si>
  <si>
    <t>kmf/fd g+= &amp; क</t>
  </si>
  <si>
    <t xml:space="preserve"> मिलापत्र गर्ने आदेश सम्बन्धमा भएका कारवाहीको विवरण</t>
  </si>
  <si>
    <t xml:space="preserve">अदालतबाट मिलापत्र </t>
  </si>
  <si>
    <t xml:space="preserve">हुने </t>
  </si>
  <si>
    <t xml:space="preserve">भएको </t>
  </si>
  <si>
    <t>d'NtjL, tfd]nL / d'2f :yfgfGt/0f ;DaGwL ljj/0f</t>
  </si>
  <si>
    <t>d'NtjL /x]sf] ;+Vof</t>
  </si>
  <si>
    <t>tfd]nLdf /x]sf] ;V+of</t>
  </si>
  <si>
    <t>d'2f :yfgfGt/0f</t>
  </si>
  <si>
    <t>km5\of{}6</t>
  </si>
  <si>
    <t>:yfgfGt/0f eO{ uPsf]</t>
  </si>
  <si>
    <t>:yfgfGt/0f eO{ cfPsf]</t>
  </si>
  <si>
    <t>] cfTdxTof jf k|ltjfbL gx'g] d'2fdf d'2f grnfpg] u/L ePsf lg0{fo ljj/0f</t>
  </si>
  <si>
    <t>ljif vfP/</t>
  </si>
  <si>
    <t>cfuf]nfuL
af6</t>
  </si>
  <si>
    <t>em'l08P/</t>
  </si>
  <si>
    <t>xltof/
af6</t>
  </si>
  <si>
    <t>s/]G6 nfu]/</t>
  </si>
  <si>
    <t>n8]/</t>
  </si>
  <si>
    <t>kfgLdf 8'a]/</t>
  </si>
  <si>
    <t>xfd
kmfn]/</t>
  </si>
  <si>
    <t>sfg"gL /fo ;DaGwL ljj/0f</t>
  </si>
  <si>
    <t>sfg"gL /fo dfu ug{] sfof{no ;+Vof</t>
  </si>
  <si>
    <t>sfg"gL /fo dfu ;+Vof</t>
  </si>
  <si>
    <t>sfg"gL /fo k|bfg u/]sf] ;V+of</t>
  </si>
  <si>
    <t>sfg"gL /fo lbg afFsL ;+Vof</t>
  </si>
  <si>
    <t>ut dlxgf ;Ddsf]</t>
  </si>
  <si>
    <t>dlxnf ÷afn
aflnsf</t>
  </si>
  <si>
    <t>Hofg÷pBf]u ;d]t</t>
  </si>
  <si>
    <t>h=s=÷pBf]u</t>
  </si>
  <si>
    <t>dfgj j]rljvg</t>
  </si>
  <si>
    <t>rf]/L</t>
  </si>
  <si>
    <t>ckx/0f</t>
  </si>
  <si>
    <t>kLl8t</t>
  </si>
  <si>
    <t>ut dlxgf 
;Ddsf]</t>
  </si>
  <si>
    <t>dlxnf</t>
  </si>
  <si>
    <t>afnaflnsf</t>
  </si>
  <si>
    <t>h]i7 gful/s</t>
  </si>
  <si>
    <t>o; dlxgf sf]</t>
  </si>
  <si>
    <t>kmf/fd g+= !@</t>
  </si>
  <si>
    <t>lhNnf ;/sf/L jsLn sfof{nosf] ah]6 ljlgof]hg, lgsf;f / vr{sf] ljj/0f</t>
  </si>
  <si>
    <t>lh=;=
j=sf=</t>
  </si>
  <si>
    <t>ljlgof]hg</t>
  </si>
  <si>
    <t>lgsf;f</t>
  </si>
  <si>
    <t>vr{</t>
  </si>
  <si>
    <t>rfn'</t>
  </si>
  <si>
    <t>k'Flhut</t>
  </si>
  <si>
    <t>;++= 
;'b'9Ls/0f rfn'</t>
  </si>
  <si>
    <t>;++= ;'b'9Ls/0f rfn'</t>
  </si>
  <si>
    <t>kmf/fd g+= !#</t>
  </si>
  <si>
    <t>lhNnf ;/sf/L jsLn sfof{nosf] hUuf / ejgsf] ljj/0f</t>
  </si>
  <si>
    <t xml:space="preserve">hUufsf] 
</t>
  </si>
  <si>
    <t>cfkm\g} ejg</t>
  </si>
  <si>
    <t>sDkfp8jfn</t>
  </si>
  <si>
    <t>sf]7f ;+Vof</t>
  </si>
  <si>
    <t>lgdf{0fsf] cj:yf</t>
  </si>
  <si>
    <t>sfof{no ef8fdf</t>
  </si>
  <si>
    <t>If]qkmn</t>
  </si>
  <si>
    <t>PsfO{</t>
  </si>
  <si>
    <t>sfof{no</t>
  </si>
  <si>
    <t>lgjf;</t>
  </si>
  <si>
    <t>cf+lzs</t>
  </si>
  <si>
    <t>5}g</t>
  </si>
  <si>
    <t>lgdf{0ffwLg</t>
  </si>
  <si>
    <t xml:space="preserve">k|f/de </t>
  </si>
  <si>
    <t>k|lqmofdf</t>
  </si>
  <si>
    <t>ljj/0f l:ylt</t>
  </si>
  <si>
    <t>lh=;=j=sf===</t>
  </si>
  <si>
    <t>ljj/0f</t>
  </si>
  <si>
    <t>sf/</t>
  </si>
  <si>
    <t>hLk</t>
  </si>
  <si>
    <t>Eofg</t>
  </si>
  <si>
    <t>df]6/;fOsn</t>
  </si>
  <si>
    <t>;fOsn</t>
  </si>
  <si>
    <t>Nofk6k</t>
  </si>
  <si>
    <t>sDKo'6/</t>
  </si>
  <si>
    <t>lk|G6/
 ;+Vof</t>
  </si>
  <si>
    <t>OGe6/
 ;+Vof</t>
  </si>
  <si>
    <t>;f]nf/</t>
  </si>
  <si>
    <t>kmf]6f]slk
;+Vof</t>
  </si>
  <si>
    <t>6]lnkmf]g
;+Vof</t>
  </si>
  <si>
    <t>ˆofS;
;+Vof</t>
  </si>
  <si>
    <t>:sfg/</t>
  </si>
  <si>
    <t>g]6jls{Ë</t>
  </si>
  <si>
    <t>OG6/g]6</t>
  </si>
  <si>
    <t>k':ts 
;+Vof</t>
  </si>
  <si>
    <t>rfn' cj:yf</t>
  </si>
  <si>
    <t>dd{t ug{'kg{]</t>
  </si>
  <si>
    <t>sfd gnfUg]</t>
  </si>
  <si>
    <t>kmf/fd g+= !%</t>
  </si>
  <si>
    <t>hgzlQm ljj/0f</t>
  </si>
  <si>
    <t>;]jf÷
;d"x</t>
  </si>
  <si>
    <t>kb</t>
  </si>
  <si>
    <t>lhNnf ;/sf/L jsLn sfof{no =============</t>
  </si>
  <si>
    <t>b/aGbL</t>
  </si>
  <si>
    <t>kbk"lt{</t>
  </si>
  <si>
    <t>vfnL</t>
  </si>
  <si>
    <t>s/f/</t>
  </si>
  <si>
    <t>Gofo ;]jf, ;/sf/L
 jsLn ;d"x</t>
  </si>
  <si>
    <t>/f=k= k|yd</t>
  </si>
  <si>
    <t>/f=k=l4tLo</t>
  </si>
  <si>
    <t>/f=k=t[tLo</t>
  </si>
  <si>
    <t>/f=k=cg=k|yd</t>
  </si>
  <si>
    <t>/f=k=cg+=l4tLo</t>
  </si>
  <si>
    <t>k|zf;g ;]jf
;fdfGo k|zf;g ;d"x</t>
  </si>
  <si>
    <t>k|zf;g ;]jf
 n]vf ;d"x</t>
  </si>
  <si>
    <t>ljljw ;]jf</t>
  </si>
  <si>
    <t>cGo ;]jf÷;d"x</t>
  </si>
  <si>
    <t>xn'sf ;jf/L rfns</t>
  </si>
  <si>
    <t>sfof{no ;xof]uL</t>
  </si>
  <si>
    <t>जिल्ला सरकारी वकील कार्यालय, भक्तपुर</t>
  </si>
  <si>
    <t>फारम नं. १</t>
  </si>
  <si>
    <t>जि.न्या .व. श्याम प्रसाद दहाल</t>
  </si>
  <si>
    <t>स.जि.न्या .व. बिनिता कार्की</t>
  </si>
  <si>
    <t>अन्य आदेश</t>
  </si>
  <si>
    <t>lhNnf ;/sf/L jsLn sfof{no, भक्तपुर</t>
  </si>
  <si>
    <t>lhNnf ;/s/L jsLn sfof{no , भक्तपुर</t>
  </si>
  <si>
    <t xml:space="preserve">lhNnf ;/s/L jsLn sfof{no, भक्तk'/ </t>
  </si>
  <si>
    <t>lhNnf ;/s/L jsLn sfof{no, भक्तपुर</t>
  </si>
  <si>
    <t xml:space="preserve">lhNnf ;/s/L
jlsn sfof{no, भक्तपुर </t>
  </si>
  <si>
    <t>lh=;=j=sf=, भक्तपुर</t>
  </si>
  <si>
    <t>अभद्र व्यवहार</t>
  </si>
  <si>
    <t>अन्य</t>
  </si>
  <si>
    <t>तयार गर्ने</t>
  </si>
  <si>
    <t xml:space="preserve">नायव सुब्बा </t>
  </si>
  <si>
    <t>सन्तोषी खनाल</t>
  </si>
  <si>
    <t xml:space="preserve">प्रमाणित गर्ने </t>
  </si>
  <si>
    <t xml:space="preserve">जिल्ला न्यायाधिवक्ता </t>
  </si>
  <si>
    <t xml:space="preserve">     kqmfp, km/f/ tyf y'g5]s ;DaGwL ljj/0f</t>
  </si>
  <si>
    <t xml:space="preserve">   d'2fdf dlxnf tyf afnaflnsf kLl8t jf k|ltjfbL ePsf ljj/0f</t>
  </si>
  <si>
    <t>kmf/d g+= !!</t>
  </si>
  <si>
    <t>kmf/d g+= (</t>
  </si>
  <si>
    <t>kmf/d g+= *</t>
  </si>
  <si>
    <t>kmf/d g+= &amp;</t>
  </si>
  <si>
    <t xml:space="preserve"> kmf/d g+= ^</t>
  </si>
  <si>
    <t>kmf/d g+=%</t>
  </si>
  <si>
    <t>kmf/d g+= $</t>
  </si>
  <si>
    <t>kmf/d g+= #</t>
  </si>
  <si>
    <t>kmf/d g+= @</t>
  </si>
  <si>
    <t xml:space="preserve">निशा दाहाल </t>
  </si>
  <si>
    <t xml:space="preserve">निशा  दाहाल </t>
  </si>
  <si>
    <t>निशा दाहाल</t>
  </si>
  <si>
    <t xml:space="preserve">ठगी </t>
  </si>
  <si>
    <t>जिल्ला सरकारी वकिल कार्यालय,भक्तपुर</t>
  </si>
  <si>
    <t>४ आना १ पैसा</t>
  </si>
  <si>
    <t>छ ।</t>
  </si>
  <si>
    <t>निशा  दाहाल</t>
  </si>
  <si>
    <t>सोलार तथा ईन्भटर आवश्यक ।</t>
  </si>
  <si>
    <t xml:space="preserve">स्कुटर वा मोटरसाईकल
 अति आवश्यक </t>
  </si>
  <si>
    <t>⁻</t>
  </si>
  <si>
    <t xml:space="preserve">करारमा </t>
  </si>
  <si>
    <t xml:space="preserve">३
१ जना काजमा </t>
  </si>
  <si>
    <t xml:space="preserve">
करारमा </t>
  </si>
  <si>
    <t xml:space="preserve">                    आ.व. २०८०।०८१ वार्षिक प्रतिवेदन</t>
  </si>
  <si>
    <t>फरार प्रतिवादी सं</t>
  </si>
  <si>
    <t>जम्मा</t>
  </si>
  <si>
    <t>थुनछेक सम्बन्धी</t>
  </si>
  <si>
    <t>थुनामा</t>
  </si>
  <si>
    <t>धरौटीमा</t>
  </si>
  <si>
    <t>तारेखमा</t>
  </si>
  <si>
    <t xml:space="preserve">पक्राउ प्रतिवादीको संख्या </t>
  </si>
  <si>
    <t xml:space="preserve">लगत मुद्दा  सं </t>
  </si>
  <si>
    <t xml:space="preserve">गत वर्षको </t>
  </si>
  <si>
    <t xml:space="preserve">मुद्दा </t>
  </si>
  <si>
    <t xml:space="preserve">प्रतिवादी </t>
  </si>
  <si>
    <t xml:space="preserve">पिडित </t>
  </si>
  <si>
    <t xml:space="preserve">यस वर्षको </t>
  </si>
  <si>
    <t xml:space="preserve">मुद्दा  </t>
  </si>
  <si>
    <t xml:space="preserve">जम्मा </t>
  </si>
  <si>
    <t>फर्छयौट</t>
  </si>
  <si>
    <t xml:space="preserve">मिलापत्रको आदेशको निर्णय </t>
  </si>
  <si>
    <t xml:space="preserve">नहुने </t>
  </si>
  <si>
    <t xml:space="preserve">नभएको </t>
  </si>
  <si>
    <t xml:space="preserve">बाँकी </t>
  </si>
  <si>
    <t xml:space="preserve">कैफियत </t>
  </si>
  <si>
    <t xml:space="preserve">                             आ.व. २०८०।०८१ वार्षिक प्रतिवेदन</t>
  </si>
  <si>
    <t>;+ul7t ck/fwdf ul/Psf] cleof]hg / sf/afxLsf] ljj/0f</t>
  </si>
  <si>
    <t>km5\of{}6 ;+ul7t ck/fwtkm{</t>
  </si>
  <si>
    <t>km5\of}{6 ;+Vof d"n d'2ftkm{</t>
  </si>
  <si>
    <t>s;"/ sfod</t>
  </si>
  <si>
    <t>st{Jo Hofg</t>
  </si>
  <si>
    <t xml:space="preserve">ckx/0f jf z/L/ aGws </t>
  </si>
  <si>
    <t>ha/h:tL s/0fL</t>
  </si>
  <si>
    <t>7uL</t>
  </si>
  <si>
    <t>a}ls+u s;"/</t>
  </si>
  <si>
    <t>dfgj a]rljvg tyf cf];f/k;f/</t>
  </si>
  <si>
    <t>lj:kmf]6s kbfy{</t>
  </si>
  <si>
    <t>बैकिङ्ग कसुर</t>
  </si>
  <si>
    <t>जिल्ला सरकारी वकील कार्यालय..............</t>
  </si>
  <si>
    <t>फाराम नं.५ क</t>
  </si>
  <si>
    <t>सम्बद्ध कसूर तथा सम्पत्ति सुद्धिकरण सम्बन्धि कसूरको मुद्धा दायरी बिबरण</t>
  </si>
  <si>
    <t>सि.नं.</t>
  </si>
  <si>
    <t>मुद्दा नं.(अदालत)</t>
  </si>
  <si>
    <t>अभियोग मागदावी</t>
  </si>
  <si>
    <t>मुद्धा दायर मिति</t>
  </si>
  <si>
    <t>कसूर कायम</t>
  </si>
  <si>
    <t>सफाई(प्रतिवादीको संख्या)</t>
  </si>
  <si>
    <t>कैफियत</t>
  </si>
  <si>
    <t>सम्बद्ध कसूर</t>
  </si>
  <si>
    <t>सम्पत्ति सुद्धिकरण</t>
  </si>
  <si>
    <t>प्रतिवादी संख्या(सम्बद्ध कसूर तर्फ)</t>
  </si>
  <si>
    <t>प्रतिवादी संख्या(सम्पत्ति सुद्धिकरण तर्फ)</t>
  </si>
  <si>
    <t>बिगो</t>
  </si>
  <si>
    <t>सम्पत्ति शुद्धिकरण</t>
  </si>
  <si>
    <t>मिलापत्र गर्ने आदेश</t>
  </si>
  <si>
    <t xml:space="preserve">/fli6«o tyf ;fj{hlgs ;Dkbf </t>
  </si>
  <si>
    <t>dfgj a]rljvg</t>
  </si>
  <si>
    <t>२६ क</t>
  </si>
  <si>
    <t>बालबालिका 
सम्बन्धी</t>
  </si>
  <si>
    <t>बालबालिका बिरुद्धको हिंसा</t>
  </si>
  <si>
    <t>बाल यौन दुर्ववहार</t>
  </si>
  <si>
    <t>27 क</t>
  </si>
  <si>
    <t>बैकिङ 
सम्बन्धी</t>
  </si>
  <si>
    <t xml:space="preserve">बैकिङ् कसुर </t>
  </si>
  <si>
    <t>चेक अनादर 
सम्बन्धी</t>
  </si>
  <si>
    <t xml:space="preserve">बैंक वितीय संस्था सम्ब्नधी </t>
  </si>
  <si>
    <t>स.जि.न्या .व. सुरबहादुर परियार</t>
  </si>
  <si>
    <t>मुद्दा</t>
  </si>
  <si>
    <t xml:space="preserve">तयार गर्ने </t>
  </si>
  <si>
    <t>प्रमाणित गर्ने ।</t>
  </si>
  <si>
    <t>जिल्ला न्यायाधिवक्ता</t>
  </si>
  <si>
    <t>स.जि.न्या .व. सागर अधिकारी</t>
  </si>
  <si>
    <t>स.जि.न्या.व सागर अधिकारी</t>
  </si>
  <si>
    <t>फारम नं १०</t>
  </si>
  <si>
    <t xml:space="preserve">स.जि.न्या.व अभिषेक झा </t>
  </si>
  <si>
    <t>स.जि.न्या .व. अभिषेक झा</t>
  </si>
  <si>
    <t>cGo lgsfo tkm{ 
afn cbfnt{</t>
  </si>
  <si>
    <t xml:space="preserve">cGo
nut ;/]/ uPsJ </t>
  </si>
  <si>
    <t xml:space="preserve">k|ltjfbL
</t>
  </si>
  <si>
    <t>आ.व. २०८१।०८२ को वार्षिक प्रतिवेदन</t>
  </si>
  <si>
    <t>आ.व ०८१/८२ बार्षिक   प्रतिवेदन ।</t>
  </si>
  <si>
    <t>आ.व. २०८१।०८२  वार्षिक प्रतिवेदन</t>
  </si>
  <si>
    <t>आ.व. २०८१।०८२ वार्षिक प्रतिवेदन</t>
  </si>
  <si>
    <r>
      <rPr>
        <b/>
        <sz val="14"/>
        <rFont val="Kokila"/>
        <family val="2"/>
      </rPr>
      <t xml:space="preserve">आ.व ०८१/८२ वार्षिक प्रतिवेदन </t>
    </r>
    <r>
      <rPr>
        <sz val="14"/>
        <rFont val="Kokila"/>
        <family val="2"/>
      </rPr>
      <t>।</t>
    </r>
  </si>
  <si>
    <t xml:space="preserve"> ०८१/८२ साल वार्षिक प्रतिवेदन</t>
  </si>
  <si>
    <t>आ.व. ०८१.८२ वार्षिक प्रतिवेदन ।</t>
  </si>
  <si>
    <t>आ.व. २०८१।०८२ को वार्षिक  प्रतिवेदन</t>
  </si>
  <si>
    <t>आ.व. २०८१।०८२ वार्षिक प्रतिवेदन ।</t>
  </si>
  <si>
    <t>आ.व. २०८१।०८२ वार्षिक  प्रतिवेदन</t>
  </si>
  <si>
    <t>आ.व ०८१/८२ को वार्षिक प्रतिवेदन ।</t>
  </si>
  <si>
    <t>आ.व. २०८१।०८२ को वार्षिक प्रतिवेदन ।</t>
  </si>
  <si>
    <t xml:space="preserve">कम्प्युटर अपरेटर </t>
  </si>
  <si>
    <t>५ जना
 ३ जना काजमा</t>
  </si>
  <si>
    <t xml:space="preserve">१ जना </t>
  </si>
  <si>
    <t>१ जना करारमा</t>
  </si>
  <si>
    <t>कैलाश दाहाल</t>
  </si>
  <si>
    <t xml:space="preserve">कैलाश दाहाल </t>
  </si>
  <si>
    <t>स.जि.न्या.व मदनराज चौलागाई</t>
  </si>
  <si>
    <t>जि.न्या .व. कैलाश दाहाल</t>
  </si>
  <si>
    <t>ut dlxgf</t>
  </si>
  <si>
    <t>hd\df</t>
  </si>
  <si>
    <t>स.जि.न्या .व. मदन चौलागाई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</si>
  <si>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</si>
  <si>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५,००,०००</t>
  </si>
  <si>
    <t>०८१-c1-१०७२</t>
  </si>
  <si>
    <t>सम्पत्ति 
शुद्धीकरण 
(मनी लाउण्डरीङ्ग)
 निवारण ऐन, २०६४ 
(संशोधन सहित) को 
दफा ३ को उपदफा
 (१) को देहाय खण्ड 
(क), (ख) र (ग)ले
 निषेधित कार्य गरी
 गराई सोही ऐनको 
दफा ३ को उपदफा
 (३) को सम्पत्ति
 शुद्धीकरणको कसुर</t>
  </si>
  <si>
    <t>रु.३,३६,६५,१५०
 (अ रुपी तिन 
करोड छतिस 
लाख पैसठी हजार 
एक सय पचार 
रुपैया मात्र) बिगो</t>
  </si>
  <si>
    <r>
      <t xml:space="preserve">r_ cGo </t>
    </r>
    <r>
      <rPr>
        <sz val="8"/>
        <rFont val="Preeti"/>
      </rPr>
      <t>हाडनातामा करणीमा मिलापत्र गर्न नहुने</t>
    </r>
  </si>
  <si>
    <r>
      <t xml:space="preserve">h_ </t>
    </r>
    <r>
      <rPr>
        <sz val="10"/>
        <rFont val="Preeti"/>
      </rPr>
      <t xml:space="preserve">cGo </t>
    </r>
    <r>
      <rPr>
        <sz val="8"/>
        <rFont val="Preeti"/>
      </rPr>
      <t>सम्पति शुद्धिकरण</t>
    </r>
  </si>
  <si>
    <t>फारम नं १२</t>
  </si>
  <si>
    <t>फारम नं १४</t>
  </si>
  <si>
    <t xml:space="preserve">  </t>
  </si>
</sst>
</file>

<file path=xl/styles.xml><?xml version="1.0" encoding="utf-8"?>
<styleSheet xmlns="http://schemas.openxmlformats.org/spreadsheetml/2006/main">
  <numFmts count="2">
    <numFmt numFmtId="164" formatCode="[$-4000439]0"/>
    <numFmt numFmtId="165" formatCode="[$-4000439]0.0"/>
  </numFmts>
  <fonts count="6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Preeti"/>
    </font>
    <font>
      <sz val="10"/>
      <name val="Preeti"/>
    </font>
    <font>
      <b/>
      <sz val="12"/>
      <name val="Preeti"/>
    </font>
    <font>
      <sz val="12"/>
      <name val="Preeti"/>
    </font>
    <font>
      <b/>
      <sz val="14"/>
      <name val="Preeti"/>
    </font>
    <font>
      <sz val="10"/>
      <color theme="1"/>
      <name val="Preeti"/>
    </font>
    <font>
      <sz val="10"/>
      <name val="Arial"/>
      <family val="2"/>
    </font>
    <font>
      <b/>
      <sz val="10"/>
      <name val="Preeti"/>
    </font>
    <font>
      <sz val="11"/>
      <name val="Preeti"/>
    </font>
    <font>
      <sz val="9"/>
      <name val="Preeti"/>
    </font>
    <font>
      <sz val="9"/>
      <name val="Fontasy Himali"/>
      <family val="5"/>
    </font>
    <font>
      <sz val="10"/>
      <name val="Fontasy Himali"/>
      <family val="5"/>
    </font>
    <font>
      <b/>
      <sz val="15"/>
      <name val="Preeti"/>
    </font>
    <font>
      <b/>
      <sz val="14"/>
      <color theme="1"/>
      <name val="Preeti"/>
    </font>
    <font>
      <sz val="12"/>
      <color theme="1"/>
      <name val="Preeti"/>
    </font>
    <font>
      <sz val="8"/>
      <color theme="1"/>
      <name val="Fontasy Himali"/>
      <family val="5"/>
    </font>
    <font>
      <sz val="8"/>
      <color theme="1"/>
      <name val="Preeti"/>
    </font>
    <font>
      <sz val="9"/>
      <color theme="1"/>
      <name val="Preeti"/>
    </font>
    <font>
      <sz val="11"/>
      <color indexed="8"/>
      <name val="Preeti"/>
    </font>
    <font>
      <b/>
      <sz val="11"/>
      <name val="Preeti"/>
    </font>
    <font>
      <b/>
      <sz val="16"/>
      <name val="Preeti"/>
    </font>
    <font>
      <sz val="11"/>
      <color theme="1"/>
      <name val="Kalimati"/>
      <charset val="1"/>
    </font>
    <font>
      <b/>
      <sz val="11"/>
      <color theme="1"/>
      <name val="Kalimati"/>
      <charset val="1"/>
    </font>
    <font>
      <b/>
      <sz val="9"/>
      <color theme="1"/>
      <name val="Kalimati"/>
      <charset val="1"/>
    </font>
    <font>
      <sz val="10"/>
      <color theme="1"/>
      <name val="FONTASY_ HIMALI_ TT"/>
      <family val="5"/>
    </font>
    <font>
      <b/>
      <sz val="8"/>
      <name val="Preeti"/>
    </font>
    <font>
      <sz val="16"/>
      <color theme="1"/>
      <name val="Kokila"/>
      <family val="2"/>
    </font>
    <font>
      <b/>
      <sz val="11"/>
      <name val="Kokila "/>
    </font>
    <font>
      <b/>
      <sz val="10"/>
      <name val="Kokila "/>
    </font>
    <font>
      <b/>
      <sz val="10"/>
      <color theme="1"/>
      <name val="Kokila "/>
    </font>
    <font>
      <sz val="10"/>
      <name val="Kokila"/>
      <family val="2"/>
    </font>
    <font>
      <sz val="8"/>
      <color theme="1"/>
      <name val="Preeti "/>
    </font>
    <font>
      <sz val="14"/>
      <name val="Preeti"/>
    </font>
    <font>
      <b/>
      <sz val="14"/>
      <color theme="1"/>
      <name val="Kokila"/>
      <family val="2"/>
    </font>
    <font>
      <b/>
      <sz val="16"/>
      <name val="Kokila"/>
      <family val="2"/>
    </font>
    <font>
      <b/>
      <sz val="16"/>
      <color theme="1"/>
      <name val="Kokila"/>
      <family val="2"/>
    </font>
    <font>
      <b/>
      <sz val="12"/>
      <name val="Kokila "/>
    </font>
    <font>
      <b/>
      <sz val="12"/>
      <color theme="1"/>
      <name val="Kokila "/>
    </font>
    <font>
      <b/>
      <sz val="9"/>
      <color theme="1"/>
      <name val="Preeti"/>
    </font>
    <font>
      <b/>
      <sz val="12"/>
      <color theme="1"/>
      <name val="Preeti"/>
    </font>
    <font>
      <sz val="14"/>
      <color theme="1"/>
      <name val="Kokila"/>
      <family val="2"/>
    </font>
    <font>
      <sz val="12"/>
      <color theme="1"/>
      <name val="Kokila"/>
      <family val="2"/>
    </font>
    <font>
      <sz val="16"/>
      <name val="Preeti"/>
    </font>
    <font>
      <b/>
      <sz val="10"/>
      <name val="Calibri"/>
      <family val="2"/>
    </font>
    <font>
      <sz val="11"/>
      <name val="Kokila"/>
      <family val="2"/>
    </font>
    <font>
      <sz val="10"/>
      <name val="Kalimati"/>
      <charset val="1"/>
    </font>
    <font>
      <b/>
      <sz val="10"/>
      <name val="Kalimati"/>
      <charset val="1"/>
    </font>
    <font>
      <sz val="9"/>
      <color theme="1"/>
      <name val="Kalimati"/>
      <charset val="1"/>
    </font>
    <font>
      <sz val="9"/>
      <name val="Kalimati"/>
      <charset val="1"/>
    </font>
    <font>
      <sz val="9"/>
      <color theme="1"/>
      <name val="Mangal"/>
      <family val="1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Kokila"/>
      <family val="2"/>
    </font>
    <font>
      <sz val="11"/>
      <color theme="1"/>
      <name val="Preeti"/>
    </font>
    <font>
      <sz val="12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Preeti"/>
    </font>
    <font>
      <b/>
      <sz val="10.5"/>
      <name val="Preeti"/>
    </font>
    <font>
      <b/>
      <sz val="10.5"/>
      <color theme="1"/>
      <name val="Preeti"/>
    </font>
    <font>
      <sz val="10.5"/>
      <color theme="1"/>
      <name val="Preeti"/>
    </font>
    <font>
      <sz val="10.5"/>
      <color theme="1"/>
      <name val="Fontasy Himali"/>
      <family val="5"/>
    </font>
    <font>
      <sz val="14"/>
      <name val="Kokila"/>
      <family val="2"/>
    </font>
    <font>
      <sz val="8"/>
      <name val="Kokila"/>
      <family val="2"/>
    </font>
    <font>
      <b/>
      <sz val="9"/>
      <name val="Preeti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1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0" xfId="0" applyFont="1" applyBorder="1"/>
    <xf numFmtId="0" fontId="5" fillId="0" borderId="9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4" xfId="0" applyFont="1" applyBorder="1"/>
    <xf numFmtId="0" fontId="3" fillId="0" borderId="6" xfId="0" applyFont="1" applyBorder="1"/>
    <xf numFmtId="0" fontId="3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3" xfId="0" applyFont="1" applyBorder="1" applyAlignment="1">
      <alignment vertical="center"/>
    </xf>
    <xf numFmtId="0" fontId="3" fillId="0" borderId="9" xfId="0" applyFont="1" applyBorder="1" applyAlignment="1">
      <alignment wrapText="1"/>
    </xf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12" xfId="0" applyFont="1" applyBorder="1"/>
    <xf numFmtId="0" fontId="10" fillId="0" borderId="13" xfId="0" applyFont="1" applyBorder="1" applyAlignment="1">
      <alignment wrapText="1"/>
    </xf>
    <xf numFmtId="0" fontId="3" fillId="0" borderId="9" xfId="0" applyFont="1" applyBorder="1"/>
    <xf numFmtId="0" fontId="2" fillId="0" borderId="0" xfId="0" applyFont="1" applyBorder="1" applyAlignment="1">
      <alignment horizontal="center"/>
    </xf>
    <xf numFmtId="0" fontId="3" fillId="0" borderId="4" xfId="0" applyFont="1" applyBorder="1" applyAlignment="1"/>
    <xf numFmtId="0" fontId="14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1" fillId="0" borderId="6" xfId="0" applyFont="1" applyBorder="1" applyAlignment="1"/>
    <xf numFmtId="0" fontId="11" fillId="0" borderId="3" xfId="0" applyFont="1" applyBorder="1" applyAlignment="1">
      <alignment wrapText="1"/>
    </xf>
    <xf numFmtId="0" fontId="11" fillId="0" borderId="3" xfId="0" applyFont="1" applyBorder="1" applyAlignment="1"/>
    <xf numFmtId="0" fontId="10" fillId="0" borderId="6" xfId="0" applyFont="1" applyBorder="1" applyAlignment="1"/>
    <xf numFmtId="0" fontId="3" fillId="0" borderId="2" xfId="0" applyFont="1" applyBorder="1"/>
    <xf numFmtId="0" fontId="10" fillId="0" borderId="5" xfId="0" applyFont="1" applyBorder="1" applyAlignment="1"/>
    <xf numFmtId="0" fontId="16" fillId="0" borderId="0" xfId="0" applyFont="1" applyBorder="1"/>
    <xf numFmtId="0" fontId="15" fillId="0" borderId="0" xfId="0" applyFont="1" applyBorder="1" applyAlignment="1">
      <alignment vertical="center" textRotation="90"/>
    </xf>
    <xf numFmtId="0" fontId="3" fillId="0" borderId="3" xfId="0" applyFont="1" applyBorder="1" applyAlignment="1"/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5" fillId="0" borderId="0" xfId="0" applyFont="1" applyBorder="1" applyAlignment="1">
      <alignment horizontal="center" vertical="center" textRotation="90"/>
    </xf>
    <xf numFmtId="0" fontId="19" fillId="0" borderId="0" xfId="0" applyFont="1" applyBorder="1"/>
    <xf numFmtId="0" fontId="11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2" fillId="0" borderId="0" xfId="0" applyFont="1" applyBorder="1"/>
    <xf numFmtId="0" fontId="21" fillId="0" borderId="0" xfId="0" applyFont="1" applyBorder="1"/>
    <xf numFmtId="0" fontId="21" fillId="0" borderId="0" xfId="0" applyFont="1" applyBorder="1" applyAlignment="1">
      <alignment vertical="top"/>
    </xf>
    <xf numFmtId="0" fontId="22" fillId="0" borderId="0" xfId="0" applyFont="1"/>
    <xf numFmtId="0" fontId="5" fillId="0" borderId="13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3" fillId="0" borderId="1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/>
    </xf>
    <xf numFmtId="0" fontId="3" fillId="0" borderId="12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0" fillId="0" borderId="0" xfId="0" applyFont="1" applyBorder="1"/>
    <xf numFmtId="0" fontId="3" fillId="0" borderId="0" xfId="0" applyFont="1" applyBorder="1" applyAlignment="1">
      <alignment vertical="top" wrapText="1"/>
    </xf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10" fillId="0" borderId="0" xfId="0" applyFont="1"/>
    <xf numFmtId="0" fontId="10" fillId="0" borderId="3" xfId="0" applyFont="1" applyBorder="1" applyAlignment="1"/>
    <xf numFmtId="0" fontId="10" fillId="0" borderId="6" xfId="0" applyFont="1" applyBorder="1"/>
    <xf numFmtId="0" fontId="10" fillId="0" borderId="9" xfId="0" applyFont="1" applyBorder="1" applyAlignment="1">
      <alignment vertical="top" wrapText="1"/>
    </xf>
    <xf numFmtId="0" fontId="10" fillId="0" borderId="9" xfId="0" applyFont="1" applyBorder="1"/>
    <xf numFmtId="0" fontId="10" fillId="0" borderId="3" xfId="0" applyFont="1" applyBorder="1"/>
    <xf numFmtId="0" fontId="10" fillId="0" borderId="4" xfId="0" applyFont="1" applyBorder="1"/>
    <xf numFmtId="0" fontId="2" fillId="0" borderId="3" xfId="0" applyFont="1" applyBorder="1"/>
    <xf numFmtId="0" fontId="10" fillId="0" borderId="4" xfId="0" applyFont="1" applyBorder="1" applyAlignment="1"/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/>
    <xf numFmtId="0" fontId="3" fillId="0" borderId="0" xfId="0" applyFont="1" applyBorder="1" applyAlignment="1"/>
    <xf numFmtId="0" fontId="4" fillId="0" borderId="0" xfId="0" applyFont="1" applyFill="1"/>
    <xf numFmtId="0" fontId="27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/>
    </xf>
    <xf numFmtId="0" fontId="3" fillId="0" borderId="1" xfId="0" applyFont="1" applyBorder="1"/>
    <xf numFmtId="0" fontId="5" fillId="0" borderId="1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7" xfId="0" applyFont="1" applyBorder="1" applyAlignment="1">
      <alignment horizontal="center" textRotation="90" wrapText="1"/>
    </xf>
    <xf numFmtId="0" fontId="5" fillId="0" borderId="15" xfId="0" applyFont="1" applyBorder="1" applyAlignment="1">
      <alignment horizontal="center" textRotation="90" wrapText="1"/>
    </xf>
    <xf numFmtId="0" fontId="5" fillId="0" borderId="8" xfId="0" applyFont="1" applyBorder="1" applyAlignment="1">
      <alignment horizontal="center" textRotation="90" wrapText="1"/>
    </xf>
    <xf numFmtId="0" fontId="27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28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29" fillId="0" borderId="0" xfId="0" applyFont="1" applyAlignment="1">
      <alignment horizontal="left"/>
    </xf>
    <xf numFmtId="0" fontId="1" fillId="0" borderId="0" xfId="0" applyFont="1"/>
    <xf numFmtId="0" fontId="29" fillId="0" borderId="0" xfId="0" applyFont="1"/>
    <xf numFmtId="0" fontId="30" fillId="0" borderId="0" xfId="0" applyFont="1"/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wrapText="1"/>
    </xf>
    <xf numFmtId="164" fontId="13" fillId="0" borderId="13" xfId="0" applyNumberFormat="1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0" fillId="0" borderId="0" xfId="0" applyAlignment="1"/>
    <xf numFmtId="0" fontId="21" fillId="0" borderId="0" xfId="0" applyFont="1" applyBorder="1" applyAlignment="1"/>
    <xf numFmtId="164" fontId="0" fillId="0" borderId="0" xfId="0" applyNumberFormat="1"/>
    <xf numFmtId="164" fontId="18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164" fontId="36" fillId="0" borderId="9" xfId="1" applyNumberFormat="1" applyFont="1" applyBorder="1" applyAlignment="1">
      <alignment horizontal="center"/>
    </xf>
    <xf numFmtId="164" fontId="36" fillId="0" borderId="4" xfId="0" applyNumberFormat="1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164" fontId="37" fillId="0" borderId="3" xfId="0" applyNumberFormat="1" applyFont="1" applyBorder="1" applyAlignment="1">
      <alignment horizontal="center"/>
    </xf>
    <xf numFmtId="164" fontId="37" fillId="0" borderId="0" xfId="0" applyNumberFormat="1" applyFont="1" applyAlignment="1">
      <alignment horizontal="center"/>
    </xf>
    <xf numFmtId="164" fontId="36" fillId="0" borderId="6" xfId="0" applyNumberFormat="1" applyFont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7" fillId="0" borderId="0" xfId="0" applyFont="1" applyAlignment="1">
      <alignment horizontal="center" vertical="center"/>
    </xf>
    <xf numFmtId="0" fontId="4" fillId="0" borderId="0" xfId="0" applyFont="1" applyBorder="1"/>
    <xf numFmtId="0" fontId="9" fillId="0" borderId="0" xfId="0" applyFont="1" applyBorder="1"/>
    <xf numFmtId="0" fontId="38" fillId="0" borderId="0" xfId="0" applyFont="1"/>
    <xf numFmtId="0" fontId="39" fillId="0" borderId="0" xfId="0" applyFont="1" applyAlignment="1">
      <alignment horizontal="center" vertical="center"/>
    </xf>
    <xf numFmtId="0" fontId="40" fillId="0" borderId="0" xfId="0" applyFont="1" applyBorder="1" applyAlignment="1"/>
    <xf numFmtId="0" fontId="41" fillId="0" borderId="0" xfId="0" applyFont="1" applyBorder="1"/>
    <xf numFmtId="0" fontId="40" fillId="0" borderId="0" xfId="0" applyFont="1" applyBorder="1"/>
    <xf numFmtId="0" fontId="1" fillId="0" borderId="0" xfId="0" applyFont="1" applyAlignment="1"/>
    <xf numFmtId="0" fontId="9" fillId="0" borderId="0" xfId="0" applyFont="1" applyAlignment="1"/>
    <xf numFmtId="0" fontId="4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/>
    </xf>
    <xf numFmtId="0" fontId="35" fillId="0" borderId="0" xfId="0" applyFont="1"/>
    <xf numFmtId="0" fontId="42" fillId="0" borderId="0" xfId="0" applyFont="1"/>
    <xf numFmtId="0" fontId="43" fillId="0" borderId="0" xfId="0" applyFont="1"/>
    <xf numFmtId="164" fontId="6" fillId="0" borderId="6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 vertical="top" wrapText="1"/>
    </xf>
    <xf numFmtId="0" fontId="28" fillId="0" borderId="0" xfId="0" applyFont="1"/>
    <xf numFmtId="0" fontId="26" fillId="0" borderId="3" xfId="0" applyFont="1" applyFill="1" applyBorder="1" applyAlignment="1">
      <alignment horizontal="center"/>
    </xf>
    <xf numFmtId="164" fontId="44" fillId="0" borderId="3" xfId="0" applyNumberFormat="1" applyFont="1" applyBorder="1" applyAlignment="1">
      <alignment horizontal="center" vertical="center"/>
    </xf>
    <xf numFmtId="0" fontId="44" fillId="0" borderId="3" xfId="0" applyFont="1" applyBorder="1" applyAlignment="1">
      <alignment horizontal="center" vertical="center"/>
    </xf>
    <xf numFmtId="0" fontId="0" fillId="0" borderId="0" xfId="0" applyFont="1"/>
    <xf numFmtId="164" fontId="44" fillId="0" borderId="3" xfId="0" applyNumberFormat="1" applyFont="1" applyBorder="1" applyAlignment="1">
      <alignment horizontal="center"/>
    </xf>
    <xf numFmtId="164" fontId="44" fillId="0" borderId="3" xfId="0" applyNumberFormat="1" applyFont="1" applyBorder="1" applyAlignment="1">
      <alignment horizontal="center" vertical="top" wrapText="1"/>
    </xf>
    <xf numFmtId="164" fontId="34" fillId="0" borderId="3" xfId="0" applyNumberFormat="1" applyFont="1" applyBorder="1" applyAlignment="1">
      <alignment horizontal="center" vertical="top" wrapText="1"/>
    </xf>
    <xf numFmtId="164" fontId="34" fillId="0" borderId="3" xfId="0" applyNumberFormat="1" applyFont="1" applyBorder="1" applyAlignment="1">
      <alignment horizontal="center"/>
    </xf>
    <xf numFmtId="164" fontId="34" fillId="0" borderId="4" xfId="0" applyNumberFormat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164" fontId="10" fillId="0" borderId="0" xfId="0" applyNumberFormat="1" applyFont="1" applyBorder="1" applyAlignment="1">
      <alignment vertical="center"/>
    </xf>
    <xf numFmtId="164" fontId="3" fillId="0" borderId="0" xfId="0" applyNumberFormat="1" applyFont="1"/>
    <xf numFmtId="164" fontId="10" fillId="0" borderId="5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top" wrapText="1"/>
    </xf>
    <xf numFmtId="164" fontId="10" fillId="0" borderId="3" xfId="0" applyNumberFormat="1" applyFont="1" applyBorder="1" applyAlignment="1">
      <alignment vertical="top" wrapText="1"/>
    </xf>
    <xf numFmtId="164" fontId="3" fillId="0" borderId="3" xfId="0" applyNumberFormat="1" applyFont="1" applyBorder="1"/>
    <xf numFmtId="164" fontId="10" fillId="0" borderId="4" xfId="0" applyNumberFormat="1" applyFont="1" applyBorder="1"/>
    <xf numFmtId="164" fontId="3" fillId="0" borderId="6" xfId="0" applyNumberFormat="1" applyFont="1" applyBorder="1"/>
    <xf numFmtId="164" fontId="3" fillId="0" borderId="3" xfId="0" applyNumberFormat="1" applyFont="1" applyBorder="1" applyAlignment="1"/>
    <xf numFmtId="0" fontId="3" fillId="0" borderId="4" xfId="0" applyFont="1" applyBorder="1" applyAlignment="1">
      <alignment wrapText="1"/>
    </xf>
    <xf numFmtId="164" fontId="3" fillId="0" borderId="3" xfId="0" applyNumberFormat="1" applyFont="1" applyBorder="1" applyAlignment="1">
      <alignment wrapText="1"/>
    </xf>
    <xf numFmtId="0" fontId="45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8" fillId="0" borderId="0" xfId="0" applyFont="1" applyAlignment="1">
      <alignment horizontal="left" vertical="center"/>
    </xf>
    <xf numFmtId="0" fontId="47" fillId="0" borderId="0" xfId="0" applyFont="1" applyBorder="1" applyAlignment="1">
      <alignment vertical="center"/>
    </xf>
    <xf numFmtId="0" fontId="48" fillId="0" borderId="0" xfId="0" applyFont="1" applyAlignment="1">
      <alignment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Border="1" applyAlignment="1">
      <alignment horizontal="left" vertical="center"/>
    </xf>
    <xf numFmtId="0" fontId="50" fillId="0" borderId="3" xfId="0" applyFont="1" applyBorder="1" applyAlignment="1">
      <alignment vertical="center" wrapText="1"/>
    </xf>
    <xf numFmtId="0" fontId="52" fillId="0" borderId="3" xfId="0" applyFont="1" applyBorder="1" applyAlignment="1">
      <alignment vertical="center" wrapText="1"/>
    </xf>
    <xf numFmtId="164" fontId="52" fillId="0" borderId="3" xfId="0" applyNumberFormat="1" applyFont="1" applyBorder="1" applyAlignment="1">
      <alignment vertical="center" wrapText="1"/>
    </xf>
    <xf numFmtId="0" fontId="11" fillId="0" borderId="3" xfId="0" applyFont="1" applyBorder="1"/>
    <xf numFmtId="0" fontId="52" fillId="0" borderId="3" xfId="0" applyFont="1" applyBorder="1"/>
    <xf numFmtId="0" fontId="52" fillId="0" borderId="0" xfId="0" applyFont="1"/>
    <xf numFmtId="0" fontId="53" fillId="0" borderId="0" xfId="0" applyFont="1"/>
    <xf numFmtId="0" fontId="35" fillId="0" borderId="0" xfId="0" applyFont="1" applyAlignment="1">
      <alignment horizontal="center" vertical="center"/>
    </xf>
    <xf numFmtId="0" fontId="16" fillId="0" borderId="0" xfId="0" applyFont="1" applyBorder="1" applyAlignment="1"/>
    <xf numFmtId="0" fontId="16" fillId="0" borderId="11" xfId="0" applyFont="1" applyBorder="1"/>
    <xf numFmtId="0" fontId="7" fillId="0" borderId="15" xfId="0" applyFont="1" applyBorder="1"/>
    <xf numFmtId="0" fontId="11" fillId="0" borderId="4" xfId="0" applyFont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164" fontId="11" fillId="0" borderId="3" xfId="0" applyNumberFormat="1" applyFont="1" applyBorder="1" applyAlignment="1">
      <alignment wrapText="1"/>
    </xf>
    <xf numFmtId="164" fontId="11" fillId="0" borderId="6" xfId="0" applyNumberFormat="1" applyFont="1" applyBorder="1" applyAlignment="1"/>
    <xf numFmtId="0" fontId="17" fillId="0" borderId="3" xfId="0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10" fillId="0" borderId="4" xfId="0" applyFont="1" applyBorder="1" applyAlignment="1">
      <alignment vertical="top"/>
    </xf>
    <xf numFmtId="0" fontId="3" fillId="0" borderId="5" xfId="0" applyFont="1" applyBorder="1"/>
    <xf numFmtId="164" fontId="15" fillId="0" borderId="6" xfId="0" applyNumberFormat="1" applyFont="1" applyBorder="1" applyAlignment="1">
      <alignment horizontal="center"/>
    </xf>
    <xf numFmtId="164" fontId="52" fillId="0" borderId="3" xfId="0" applyNumberFormat="1" applyFont="1" applyBorder="1" applyAlignment="1">
      <alignment horizontal="center" vertical="center" wrapText="1"/>
    </xf>
    <xf numFmtId="164" fontId="11" fillId="0" borderId="3" xfId="0" applyNumberFormat="1" applyFont="1" applyBorder="1" applyAlignment="1">
      <alignment vertical="top" wrapText="1"/>
    </xf>
    <xf numFmtId="164" fontId="52" fillId="0" borderId="3" xfId="0" applyNumberFormat="1" applyFont="1" applyBorder="1"/>
    <xf numFmtId="0" fontId="26" fillId="0" borderId="0" xfId="0" applyFont="1" applyFill="1" applyBorder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2" fillId="0" borderId="0" xfId="0" applyFont="1" applyBorder="1"/>
    <xf numFmtId="0" fontId="11" fillId="0" borderId="0" xfId="0" applyFont="1" applyBorder="1" applyAlignment="1">
      <alignment vertical="top" wrapText="1"/>
    </xf>
    <xf numFmtId="0" fontId="11" fillId="0" borderId="0" xfId="0" applyFont="1" applyBorder="1"/>
    <xf numFmtId="0" fontId="5" fillId="0" borderId="3" xfId="1" applyFont="1" applyBorder="1" applyAlignment="1">
      <alignment horizontal="center" wrapText="1"/>
    </xf>
    <xf numFmtId="164" fontId="36" fillId="0" borderId="4" xfId="1" applyNumberFormat="1" applyFont="1" applyBorder="1" applyAlignment="1">
      <alignment horizontal="center"/>
    </xf>
    <xf numFmtId="164" fontId="36" fillId="0" borderId="3" xfId="1" applyNumberFormat="1" applyFont="1" applyBorder="1" applyAlignment="1">
      <alignment horizontal="center"/>
    </xf>
    <xf numFmtId="0" fontId="36" fillId="0" borderId="3" xfId="1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10" fillId="0" borderId="3" xfId="1" applyFont="1" applyBorder="1" applyAlignment="1">
      <alignment horizontal="center" wrapText="1"/>
    </xf>
    <xf numFmtId="0" fontId="10" fillId="0" borderId="3" xfId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50" fillId="0" borderId="0" xfId="0" applyFont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9" fillId="0" borderId="3" xfId="0" applyFont="1" applyBorder="1"/>
    <xf numFmtId="164" fontId="36" fillId="0" borderId="4" xfId="1" applyNumberFormat="1" applyFont="1" applyBorder="1" applyAlignment="1">
      <alignment horizontal="center"/>
    </xf>
    <xf numFmtId="0" fontId="36" fillId="0" borderId="6" xfId="1" applyFont="1" applyBorder="1" applyAlignment="1">
      <alignment horizontal="center"/>
    </xf>
    <xf numFmtId="164" fontId="36" fillId="0" borderId="6" xfId="1" applyNumberFormat="1" applyFont="1" applyBorder="1" applyAlignment="1">
      <alignment horizontal="center"/>
    </xf>
    <xf numFmtId="164" fontId="36" fillId="0" borderId="5" xfId="1" applyNumberFormat="1" applyFont="1" applyBorder="1" applyAlignment="1">
      <alignment horizontal="center"/>
    </xf>
    <xf numFmtId="0" fontId="36" fillId="0" borderId="5" xfId="1" applyFont="1" applyBorder="1" applyAlignment="1">
      <alignment horizontal="center"/>
    </xf>
    <xf numFmtId="164" fontId="12" fillId="0" borderId="12" xfId="0" applyNumberFormat="1" applyFont="1" applyBorder="1" applyAlignment="1">
      <alignment wrapText="1"/>
    </xf>
    <xf numFmtId="0" fontId="56" fillId="0" borderId="0" xfId="0" applyFont="1"/>
    <xf numFmtId="0" fontId="57" fillId="0" borderId="0" xfId="0" applyFont="1"/>
    <xf numFmtId="0" fontId="58" fillId="0" borderId="0" xfId="0" applyFont="1" applyBorder="1"/>
    <xf numFmtId="0" fontId="59" fillId="0" borderId="0" xfId="0" applyFont="1" applyAlignment="1">
      <alignment horizontal="left"/>
    </xf>
    <xf numFmtId="0" fontId="58" fillId="0" borderId="0" xfId="0" applyFont="1"/>
    <xf numFmtId="0" fontId="61" fillId="0" borderId="1" xfId="0" applyFont="1" applyBorder="1" applyAlignment="1">
      <alignment horizontal="center" wrapText="1"/>
    </xf>
    <xf numFmtId="0" fontId="61" fillId="0" borderId="10" xfId="0" applyFont="1" applyBorder="1" applyAlignment="1">
      <alignment horizontal="center"/>
    </xf>
    <xf numFmtId="0" fontId="61" fillId="0" borderId="0" xfId="0" applyFont="1" applyBorder="1" applyAlignment="1">
      <alignment horizontal="center"/>
    </xf>
    <xf numFmtId="0" fontId="61" fillId="0" borderId="11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8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3" xfId="0" applyFont="1" applyBorder="1" applyAlignment="1">
      <alignment horizontal="center" wrapText="1"/>
    </xf>
    <xf numFmtId="0" fontId="58" fillId="0" borderId="4" xfId="0" applyFont="1" applyBorder="1" applyAlignment="1">
      <alignment horizontal="center" wrapText="1"/>
    </xf>
    <xf numFmtId="0" fontId="58" fillId="0" borderId="3" xfId="0" applyFont="1" applyBorder="1" applyAlignment="1">
      <alignment horizontal="center"/>
    </xf>
    <xf numFmtId="0" fontId="62" fillId="0" borderId="3" xfId="0" applyFont="1" applyBorder="1" applyAlignment="1">
      <alignment horizontal="center"/>
    </xf>
    <xf numFmtId="164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center" wrapText="1"/>
    </xf>
    <xf numFmtId="164" fontId="58" fillId="0" borderId="3" xfId="0" applyNumberFormat="1" applyFont="1" applyBorder="1" applyAlignment="1">
      <alignment horizontal="center" wrapText="1"/>
    </xf>
    <xf numFmtId="164" fontId="58" fillId="0" borderId="3" xfId="0" applyNumberFormat="1" applyFont="1" applyBorder="1" applyAlignment="1">
      <alignment horizontal="center"/>
    </xf>
    <xf numFmtId="165" fontId="58" fillId="0" borderId="6" xfId="0" applyNumberFormat="1" applyFont="1" applyBorder="1" applyAlignment="1">
      <alignment horizontal="center"/>
    </xf>
    <xf numFmtId="0" fontId="58" fillId="0" borderId="7" xfId="0" applyFont="1" applyBorder="1" applyAlignment="1">
      <alignment horizontal="center" vertical="top" wrapText="1"/>
    </xf>
    <xf numFmtId="0" fontId="58" fillId="0" borderId="8" xfId="0" applyFont="1" applyBorder="1" applyAlignment="1">
      <alignment horizontal="center" wrapText="1"/>
    </xf>
    <xf numFmtId="0" fontId="58" fillId="0" borderId="4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center" wrapText="1"/>
    </xf>
    <xf numFmtId="0" fontId="58" fillId="0" borderId="10" xfId="0" applyFont="1" applyBorder="1" applyAlignment="1">
      <alignment horizontal="center" vertical="top" wrapText="1"/>
    </xf>
    <xf numFmtId="0" fontId="58" fillId="0" borderId="11" xfId="0" applyFont="1" applyBorder="1" applyAlignment="1">
      <alignment horizontal="center" wrapText="1"/>
    </xf>
    <xf numFmtId="0" fontId="62" fillId="0" borderId="4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5" xfId="0" applyFont="1" applyBorder="1" applyAlignment="1">
      <alignment horizontal="center" vertical="top" wrapText="1"/>
    </xf>
    <xf numFmtId="0" fontId="62" fillId="0" borderId="1" xfId="0" applyFont="1" applyBorder="1" applyAlignment="1">
      <alignment horizontal="center"/>
    </xf>
    <xf numFmtId="0" fontId="58" fillId="0" borderId="1" xfId="0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wrapText="1"/>
    </xf>
    <xf numFmtId="0" fontId="58" fillId="0" borderId="0" xfId="0" applyFont="1" applyBorder="1" applyAlignment="1">
      <alignment horizontal="center" vertical="top" wrapText="1"/>
    </xf>
    <xf numFmtId="0" fontId="62" fillId="0" borderId="10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58" fillId="0" borderId="14" xfId="0" applyFont="1" applyBorder="1" applyAlignment="1">
      <alignment horizontal="center" vertical="top" wrapText="1"/>
    </xf>
    <xf numFmtId="0" fontId="61" fillId="0" borderId="4" xfId="0" applyFont="1" applyBorder="1" applyAlignment="1">
      <alignment horizontal="center"/>
    </xf>
    <xf numFmtId="0" fontId="58" fillId="0" borderId="5" xfId="0" applyFont="1" applyBorder="1" applyAlignment="1">
      <alignment horizontal="center" vertical="top"/>
    </xf>
    <xf numFmtId="0" fontId="62" fillId="0" borderId="12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58" fillId="0" borderId="4" xfId="0" applyFont="1" applyFill="1" applyBorder="1" applyAlignment="1">
      <alignment horizontal="center" vertical="top" wrapText="1"/>
    </xf>
    <xf numFmtId="0" fontId="58" fillId="0" borderId="6" xfId="0" applyFont="1" applyFill="1" applyBorder="1" applyAlignment="1">
      <alignment horizontal="center" vertical="top" wrapText="1"/>
    </xf>
    <xf numFmtId="0" fontId="62" fillId="0" borderId="9" xfId="0" applyFont="1" applyBorder="1" applyAlignment="1">
      <alignment horizontal="center"/>
    </xf>
    <xf numFmtId="0" fontId="58" fillId="0" borderId="1" xfId="0" applyFont="1" applyFill="1" applyBorder="1" applyAlignment="1">
      <alignment horizontal="center" vertical="top" wrapText="1"/>
    </xf>
    <xf numFmtId="0" fontId="58" fillId="0" borderId="2" xfId="0" applyFont="1" applyFill="1" applyBorder="1" applyAlignment="1">
      <alignment horizontal="center" vertical="top" wrapText="1"/>
    </xf>
    <xf numFmtId="0" fontId="58" fillId="0" borderId="0" xfId="0" applyFont="1" applyAlignment="1">
      <alignment horizontal="center" wrapText="1"/>
    </xf>
    <xf numFmtId="0" fontId="61" fillId="0" borderId="14" xfId="0" applyFont="1" applyBorder="1" applyAlignment="1">
      <alignment horizontal="center"/>
    </xf>
    <xf numFmtId="0" fontId="59" fillId="0" borderId="14" xfId="0" applyFont="1" applyBorder="1" applyAlignment="1">
      <alignment horizontal="center" vertical="top"/>
    </xf>
    <xf numFmtId="0" fontId="61" fillId="0" borderId="2" xfId="0" applyFont="1" applyBorder="1" applyAlignment="1">
      <alignment horizontal="center"/>
    </xf>
    <xf numFmtId="164" fontId="61" fillId="0" borderId="6" xfId="0" applyNumberFormat="1" applyFont="1" applyBorder="1" applyAlignment="1">
      <alignment horizontal="center"/>
    </xf>
    <xf numFmtId="0" fontId="62" fillId="0" borderId="6" xfId="0" applyFont="1" applyBorder="1" applyAlignment="1">
      <alignment horizontal="center"/>
    </xf>
    <xf numFmtId="164" fontId="58" fillId="0" borderId="6" xfId="0" applyNumberFormat="1" applyFont="1" applyBorder="1" applyAlignment="1">
      <alignment wrapText="1"/>
    </xf>
    <xf numFmtId="0" fontId="60" fillId="0" borderId="13" xfId="0" applyFont="1" applyBorder="1" applyAlignment="1">
      <alignment horizontal="center" vertical="center" textRotation="90"/>
    </xf>
    <xf numFmtId="0" fontId="62" fillId="0" borderId="7" xfId="0" applyFont="1" applyBorder="1" applyAlignment="1">
      <alignment horizontal="center"/>
    </xf>
    <xf numFmtId="0" fontId="58" fillId="0" borderId="1" xfId="0" applyFont="1" applyBorder="1" applyAlignment="1">
      <alignment vertical="center"/>
    </xf>
    <xf numFmtId="0" fontId="58" fillId="0" borderId="14" xfId="0" applyFont="1" applyBorder="1" applyAlignment="1">
      <alignment vertical="center"/>
    </xf>
    <xf numFmtId="0" fontId="58" fillId="0" borderId="2" xfId="0" applyFont="1" applyBorder="1" applyAlignment="1">
      <alignment vertical="center"/>
    </xf>
    <xf numFmtId="0" fontId="58" fillId="0" borderId="4" xfId="0" applyFont="1" applyBorder="1" applyAlignment="1">
      <alignment vertical="center"/>
    </xf>
    <xf numFmtId="0" fontId="58" fillId="0" borderId="5" xfId="0" applyFont="1" applyBorder="1" applyAlignment="1">
      <alignment vertical="center"/>
    </xf>
    <xf numFmtId="0" fontId="58" fillId="0" borderId="6" xfId="0" applyFont="1" applyBorder="1" applyAlignment="1">
      <alignment vertical="center"/>
    </xf>
    <xf numFmtId="0" fontId="58" fillId="0" borderId="10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58" fillId="0" borderId="11" xfId="0" applyFont="1" applyBorder="1" applyAlignment="1">
      <alignment vertical="center"/>
    </xf>
    <xf numFmtId="0" fontId="58" fillId="0" borderId="7" xfId="0" applyFont="1" applyBorder="1" applyAlignment="1">
      <alignment vertical="center"/>
    </xf>
    <xf numFmtId="0" fontId="58" fillId="0" borderId="15" xfId="0" applyFont="1" applyBorder="1" applyAlignment="1">
      <alignment vertical="center"/>
    </xf>
    <xf numFmtId="0" fontId="58" fillId="0" borderId="8" xfId="0" applyFont="1" applyBorder="1" applyAlignment="1">
      <alignment vertical="center"/>
    </xf>
    <xf numFmtId="0" fontId="61" fillId="0" borderId="4" xfId="0" applyFont="1" applyBorder="1" applyAlignment="1">
      <alignment vertical="center"/>
    </xf>
    <xf numFmtId="0" fontId="61" fillId="0" borderId="5" xfId="0" applyFont="1" applyBorder="1" applyAlignment="1">
      <alignment vertical="center"/>
    </xf>
    <xf numFmtId="0" fontId="61" fillId="0" borderId="10" xfId="0" applyFont="1" applyBorder="1" applyAlignment="1">
      <alignment vertical="center"/>
    </xf>
    <xf numFmtId="0" fontId="61" fillId="0" borderId="0" xfId="0" applyFont="1" applyBorder="1" applyAlignment="1">
      <alignment vertical="center"/>
    </xf>
    <xf numFmtId="0" fontId="61" fillId="0" borderId="11" xfId="0" applyFont="1" applyBorder="1" applyAlignment="1">
      <alignment vertical="center"/>
    </xf>
    <xf numFmtId="0" fontId="60" fillId="0" borderId="13" xfId="0" applyFont="1" applyFill="1" applyBorder="1" applyAlignment="1">
      <alignment horizontal="center" vertical="center" textRotation="90"/>
    </xf>
    <xf numFmtId="0" fontId="58" fillId="0" borderId="4" xfId="0" applyFont="1" applyFill="1" applyBorder="1" applyAlignment="1">
      <alignment vertical="center"/>
    </xf>
    <xf numFmtId="0" fontId="58" fillId="0" borderId="5" xfId="0" applyFont="1" applyFill="1" applyBorder="1" applyAlignment="1">
      <alignment vertical="center"/>
    </xf>
    <xf numFmtId="0" fontId="61" fillId="0" borderId="6" xfId="0" applyFont="1" applyFill="1" applyBorder="1" applyAlignment="1">
      <alignment vertical="center"/>
    </xf>
    <xf numFmtId="164" fontId="61" fillId="0" borderId="6" xfId="0" applyNumberFormat="1" applyFont="1" applyFill="1" applyBorder="1" applyAlignment="1">
      <alignment horizontal="center"/>
    </xf>
    <xf numFmtId="0" fontId="58" fillId="0" borderId="7" xfId="0" applyFont="1" applyFill="1" applyBorder="1" applyAlignment="1">
      <alignment vertical="center"/>
    </xf>
    <xf numFmtId="0" fontId="58" fillId="0" borderId="15" xfId="0" applyFont="1" applyFill="1" applyBorder="1" applyAlignment="1">
      <alignment vertical="center"/>
    </xf>
    <xf numFmtId="0" fontId="61" fillId="0" borderId="8" xfId="0" applyFont="1" applyFill="1" applyBorder="1" applyAlignment="1">
      <alignment vertical="center"/>
    </xf>
    <xf numFmtId="0" fontId="60" fillId="0" borderId="9" xfId="0" applyFont="1" applyBorder="1" applyAlignment="1">
      <alignment horizontal="center" vertical="center" textRotation="90"/>
    </xf>
    <xf numFmtId="0" fontId="61" fillId="0" borderId="5" xfId="0" applyFont="1" applyBorder="1" applyAlignment="1">
      <alignment horizontal="center"/>
    </xf>
    <xf numFmtId="0" fontId="61" fillId="0" borderId="6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34" fillId="0" borderId="0" xfId="0" applyFont="1"/>
    <xf numFmtId="164" fontId="44" fillId="0" borderId="4" xfId="0" applyNumberFormat="1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164" fontId="44" fillId="0" borderId="4" xfId="0" applyNumberFormat="1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22" fillId="0" borderId="0" xfId="0" applyFont="1" applyBorder="1"/>
    <xf numFmtId="0" fontId="22" fillId="0" borderId="0" xfId="0" applyFont="1" applyBorder="1" applyAlignment="1">
      <alignment horizontal="center"/>
    </xf>
    <xf numFmtId="0" fontId="31" fillId="0" borderId="0" xfId="0" applyFont="1" applyBorder="1" applyAlignment="1"/>
    <xf numFmtId="164" fontId="13" fillId="0" borderId="12" xfId="0" applyNumberFormat="1" applyFont="1" applyBorder="1" applyAlignment="1">
      <alignment horizontal="center"/>
    </xf>
    <xf numFmtId="0" fontId="37" fillId="0" borderId="0" xfId="0" applyFont="1" applyAlignment="1">
      <alignment vertical="center"/>
    </xf>
    <xf numFmtId="164" fontId="44" fillId="0" borderId="4" xfId="0" applyNumberFormat="1" applyFont="1" applyBorder="1" applyAlignment="1">
      <alignment horizontal="center"/>
    </xf>
    <xf numFmtId="0" fontId="58" fillId="0" borderId="4" xfId="0" applyFont="1" applyBorder="1" applyAlignment="1">
      <alignment horizontal="center" vertical="top" wrapText="1"/>
    </xf>
    <xf numFmtId="164" fontId="36" fillId="0" borderId="4" xfId="1" applyNumberFormat="1" applyFont="1" applyBorder="1" applyAlignment="1">
      <alignment horizontal="center"/>
    </xf>
    <xf numFmtId="0" fontId="37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44" fillId="0" borderId="4" xfId="0" applyNumberFormat="1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" fillId="0" borderId="6" xfId="0" applyFont="1" applyBorder="1" applyAlignment="1">
      <alignment wrapText="1"/>
    </xf>
    <xf numFmtId="0" fontId="54" fillId="0" borderId="0" xfId="0" applyFont="1" applyAlignment="1"/>
    <xf numFmtId="0" fontId="58" fillId="0" borderId="5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58" fillId="0" borderId="5" xfId="0" applyFont="1" applyBorder="1" applyAlignment="1">
      <alignment horizontal="center" vertical="top" wrapText="1"/>
    </xf>
    <xf numFmtId="0" fontId="21" fillId="0" borderId="4" xfId="0" applyFont="1" applyBorder="1" applyAlignment="1">
      <alignment horizontal="center" vertical="top" wrapText="1"/>
    </xf>
    <xf numFmtId="0" fontId="21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wrapText="1"/>
    </xf>
    <xf numFmtId="0" fontId="10" fillId="0" borderId="3" xfId="1" applyFont="1" applyBorder="1" applyAlignment="1">
      <alignment horizontal="center" wrapText="1"/>
    </xf>
    <xf numFmtId="0" fontId="10" fillId="0" borderId="3" xfId="1" applyFont="1" applyBorder="1" applyAlignment="1">
      <alignment horizontal="center"/>
    </xf>
    <xf numFmtId="164" fontId="36" fillId="0" borderId="3" xfId="0" applyNumberFormat="1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5" fillId="0" borderId="2" xfId="1" applyFont="1" applyBorder="1"/>
    <xf numFmtId="0" fontId="5" fillId="0" borderId="7" xfId="1" applyFont="1" applyBorder="1"/>
    <xf numFmtId="0" fontId="5" fillId="0" borderId="8" xfId="1" applyFont="1" applyBorder="1"/>
    <xf numFmtId="0" fontId="5" fillId="0" borderId="3" xfId="1" applyFont="1" applyBorder="1" applyAlignment="1">
      <alignment horizontal="center" wrapText="1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164" fontId="36" fillId="0" borderId="4" xfId="1" applyNumberFormat="1" applyFont="1" applyBorder="1" applyAlignment="1">
      <alignment horizontal="center"/>
    </xf>
    <xf numFmtId="0" fontId="36" fillId="0" borderId="6" xfId="1" applyFont="1" applyBorder="1" applyAlignment="1">
      <alignment horizontal="center"/>
    </xf>
    <xf numFmtId="164" fontId="36" fillId="0" borderId="3" xfId="1" applyNumberFormat="1" applyFont="1" applyBorder="1" applyAlignment="1">
      <alignment horizontal="center"/>
    </xf>
    <xf numFmtId="0" fontId="36" fillId="0" borderId="3" xfId="1" applyFont="1" applyBorder="1" applyAlignment="1">
      <alignment horizontal="center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horizontal="center"/>
    </xf>
    <xf numFmtId="164" fontId="36" fillId="0" borderId="6" xfId="1" applyNumberFormat="1" applyFont="1" applyBorder="1" applyAlignment="1">
      <alignment horizontal="center"/>
    </xf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4" fillId="0" borderId="3" xfId="1" applyFont="1" applyBorder="1" applyAlignment="1">
      <alignment horizontal="center" wrapText="1"/>
    </xf>
    <xf numFmtId="0" fontId="10" fillId="0" borderId="12" xfId="1" applyFont="1" applyBorder="1" applyAlignment="1">
      <alignment horizontal="center" vertical="center" textRotation="90" wrapText="1"/>
    </xf>
    <xf numFmtId="0" fontId="10" fillId="0" borderId="13" xfId="1" applyFont="1" applyBorder="1" applyAlignment="1">
      <alignment horizontal="center" vertical="center" textRotation="90" wrapText="1"/>
    </xf>
    <xf numFmtId="0" fontId="10" fillId="0" borderId="9" xfId="1" applyFont="1" applyBorder="1" applyAlignment="1">
      <alignment horizontal="center" vertical="center" textRotation="90" wrapText="1"/>
    </xf>
    <xf numFmtId="164" fontId="44" fillId="0" borderId="4" xfId="0" applyNumberFormat="1" applyFont="1" applyBorder="1" applyAlignment="1">
      <alignment horizontal="center"/>
    </xf>
    <xf numFmtId="0" fontId="44" fillId="0" borderId="6" xfId="0" applyFont="1" applyBorder="1" applyAlignment="1">
      <alignment horizontal="center"/>
    </xf>
    <xf numFmtId="0" fontId="6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3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2" fillId="0" borderId="2" xfId="0" applyFont="1" applyBorder="1" applyAlignment="1">
      <alignment horizontal="left" wrapText="1"/>
    </xf>
    <xf numFmtId="0" fontId="32" fillId="0" borderId="7" xfId="0" applyFont="1" applyBorder="1" applyAlignment="1">
      <alignment horizontal="left" wrapText="1"/>
    </xf>
    <xf numFmtId="0" fontId="32" fillId="0" borderId="8" xfId="0" applyFont="1" applyBorder="1" applyAlignment="1">
      <alignment horizontal="left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2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center" vertical="center"/>
    </xf>
    <xf numFmtId="0" fontId="60" fillId="0" borderId="12" xfId="0" applyFont="1" applyBorder="1" applyAlignment="1">
      <alignment horizontal="center" vertical="center" textRotation="90"/>
    </xf>
    <xf numFmtId="0" fontId="60" fillId="0" borderId="13" xfId="0" applyFont="1" applyBorder="1" applyAlignment="1">
      <alignment horizontal="center" vertical="center" textRotation="90"/>
    </xf>
    <xf numFmtId="0" fontId="60" fillId="0" borderId="9" xfId="0" applyFont="1" applyBorder="1" applyAlignment="1">
      <alignment horizontal="center" vertical="center" textRotation="90"/>
    </xf>
    <xf numFmtId="0" fontId="61" fillId="0" borderId="12" xfId="0" applyFont="1" applyBorder="1" applyAlignment="1">
      <alignment horizontal="center" wrapText="1"/>
    </xf>
    <xf numFmtId="0" fontId="61" fillId="0" borderId="13" xfId="0" applyFont="1" applyBorder="1" applyAlignment="1">
      <alignment horizontal="center" wrapText="1"/>
    </xf>
    <xf numFmtId="0" fontId="61" fillId="0" borderId="9" xfId="0" applyFont="1" applyBorder="1" applyAlignment="1">
      <alignment horizontal="center" wrapText="1"/>
    </xf>
    <xf numFmtId="0" fontId="58" fillId="0" borderId="14" xfId="0" applyFont="1" applyBorder="1" applyAlignment="1">
      <alignment horizontal="center" vertical="top" wrapText="1"/>
    </xf>
    <xf numFmtId="0" fontId="58" fillId="0" borderId="2" xfId="0" applyFont="1" applyBorder="1" applyAlignment="1">
      <alignment horizontal="center" vertical="top" wrapText="1"/>
    </xf>
    <xf numFmtId="0" fontId="61" fillId="0" borderId="4" xfId="0" applyFont="1" applyBorder="1" applyAlignment="1">
      <alignment horizontal="center" wrapText="1"/>
    </xf>
    <xf numFmtId="0" fontId="61" fillId="0" borderId="5" xfId="0" applyFont="1" applyBorder="1" applyAlignment="1">
      <alignment horizontal="center" wrapText="1"/>
    </xf>
    <xf numFmtId="0" fontId="61" fillId="0" borderId="6" xfId="0" applyFont="1" applyBorder="1" applyAlignment="1">
      <alignment horizontal="center" wrapText="1"/>
    </xf>
    <xf numFmtId="0" fontId="58" fillId="0" borderId="4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62" fillId="0" borderId="12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9" xfId="0" applyFont="1" applyBorder="1" applyAlignment="1">
      <alignment horizontal="center"/>
    </xf>
    <xf numFmtId="0" fontId="58" fillId="0" borderId="12" xfId="0" applyFont="1" applyBorder="1" applyAlignment="1">
      <alignment horizontal="center" vertical="center" textRotation="90" wrapText="1"/>
    </xf>
    <xf numFmtId="0" fontId="58" fillId="0" borderId="13" xfId="0" applyFont="1" applyBorder="1" applyAlignment="1">
      <alignment horizontal="center" vertical="center" textRotation="90" wrapText="1"/>
    </xf>
    <xf numFmtId="0" fontId="58" fillId="0" borderId="9" xfId="0" applyFont="1" applyBorder="1" applyAlignment="1">
      <alignment horizontal="center" vertical="center" textRotation="90" wrapText="1"/>
    </xf>
    <xf numFmtId="0" fontId="58" fillId="0" borderId="4" xfId="0" applyFont="1" applyBorder="1" applyAlignment="1">
      <alignment horizontal="center" vertical="top" wrapText="1"/>
    </xf>
    <xf numFmtId="0" fontId="58" fillId="0" borderId="5" xfId="0" applyFont="1" applyBorder="1" applyAlignment="1">
      <alignment horizontal="center" vertical="top" wrapText="1"/>
    </xf>
    <xf numFmtId="0" fontId="58" fillId="0" borderId="6" xfId="0" applyFont="1" applyBorder="1" applyAlignment="1">
      <alignment horizontal="center" vertical="top" wrapText="1"/>
    </xf>
    <xf numFmtId="0" fontId="58" fillId="0" borderId="1" xfId="0" applyFont="1" applyBorder="1" applyAlignment="1">
      <alignment horizontal="center" vertical="top" wrapText="1"/>
    </xf>
    <xf numFmtId="0" fontId="58" fillId="0" borderId="7" xfId="0" applyFont="1" applyBorder="1" applyAlignment="1">
      <alignment horizontal="center" vertical="top" wrapText="1"/>
    </xf>
    <xf numFmtId="0" fontId="58" fillId="0" borderId="8" xfId="0" applyFont="1" applyBorder="1" applyAlignment="1">
      <alignment horizontal="center" vertical="top" wrapText="1"/>
    </xf>
    <xf numFmtId="0" fontId="58" fillId="0" borderId="4" xfId="0" applyFont="1" applyBorder="1" applyAlignment="1">
      <alignment horizontal="center" wrapText="1"/>
    </xf>
    <xf numFmtId="0" fontId="58" fillId="0" borderId="6" xfId="0" applyFont="1" applyBorder="1" applyAlignment="1">
      <alignment horizontal="center" wrapText="1"/>
    </xf>
    <xf numFmtId="0" fontId="58" fillId="0" borderId="12" xfId="0" applyFont="1" applyBorder="1" applyAlignment="1">
      <alignment horizontal="center" vertical="center" textRotation="90"/>
    </xf>
    <xf numFmtId="0" fontId="58" fillId="0" borderId="13" xfId="0" applyFont="1" applyBorder="1" applyAlignment="1">
      <alignment horizontal="center" vertical="center" textRotation="90"/>
    </xf>
    <xf numFmtId="0" fontId="58" fillId="0" borderId="9" xfId="0" applyFont="1" applyBorder="1" applyAlignment="1">
      <alignment horizontal="center" vertical="center" textRotation="90"/>
    </xf>
    <xf numFmtId="0" fontId="58" fillId="0" borderId="4" xfId="0" applyFont="1" applyBorder="1" applyAlignment="1">
      <alignment horizontal="center" vertical="top"/>
    </xf>
    <xf numFmtId="0" fontId="58" fillId="0" borderId="5" xfId="0" applyFont="1" applyBorder="1" applyAlignment="1">
      <alignment horizontal="center" vertical="top"/>
    </xf>
    <xf numFmtId="0" fontId="58" fillId="0" borderId="6" xfId="0" applyFont="1" applyBorder="1" applyAlignment="1">
      <alignment horizontal="center" vertical="top"/>
    </xf>
    <xf numFmtId="0" fontId="60" fillId="0" borderId="12" xfId="0" applyFont="1" applyBorder="1" applyAlignment="1">
      <alignment horizontal="center" textRotation="90"/>
    </xf>
    <xf numFmtId="0" fontId="60" fillId="0" borderId="13" xfId="0" applyFont="1" applyBorder="1" applyAlignment="1">
      <alignment horizontal="center" textRotation="90"/>
    </xf>
    <xf numFmtId="0" fontId="58" fillId="0" borderId="1" xfId="0" applyFont="1" applyFill="1" applyBorder="1" applyAlignment="1">
      <alignment horizontal="center" vertical="center" textRotation="90"/>
    </xf>
    <xf numFmtId="0" fontId="58" fillId="0" borderId="14" xfId="0" applyFont="1" applyFill="1" applyBorder="1" applyAlignment="1">
      <alignment horizontal="center" vertical="center" textRotation="90"/>
    </xf>
    <xf numFmtId="0" fontId="58" fillId="0" borderId="10" xfId="0" applyFont="1" applyFill="1" applyBorder="1" applyAlignment="1">
      <alignment horizontal="center" vertical="center" textRotation="90"/>
    </xf>
    <xf numFmtId="0" fontId="58" fillId="0" borderId="11" xfId="0" applyFont="1" applyFill="1" applyBorder="1" applyAlignment="1">
      <alignment horizontal="center" vertical="center" textRotation="90"/>
    </xf>
    <xf numFmtId="0" fontId="58" fillId="0" borderId="7" xfId="0" applyFont="1" applyFill="1" applyBorder="1" applyAlignment="1">
      <alignment horizontal="center" vertical="center" textRotation="90"/>
    </xf>
    <xf numFmtId="0" fontId="58" fillId="0" borderId="8" xfId="0" applyFont="1" applyFill="1" applyBorder="1" applyAlignment="1">
      <alignment horizontal="center" vertical="center" textRotation="90"/>
    </xf>
    <xf numFmtId="164" fontId="62" fillId="0" borderId="12" xfId="0" applyNumberFormat="1" applyFont="1" applyBorder="1" applyAlignment="1">
      <alignment horizontal="center"/>
    </xf>
    <xf numFmtId="164" fontId="62" fillId="0" borderId="13" xfId="0" applyNumberFormat="1" applyFont="1" applyBorder="1" applyAlignment="1">
      <alignment horizontal="center"/>
    </xf>
    <xf numFmtId="164" fontId="62" fillId="0" borderId="9" xfId="0" applyNumberFormat="1" applyFont="1" applyBorder="1" applyAlignment="1">
      <alignment horizontal="center"/>
    </xf>
    <xf numFmtId="0" fontId="63" fillId="0" borderId="0" xfId="0" applyFont="1" applyAlignment="1">
      <alignment horizontal="center"/>
    </xf>
    <xf numFmtId="0" fontId="15" fillId="0" borderId="2" xfId="0" applyFont="1" applyBorder="1" applyAlignment="1">
      <alignment horizontal="center" vertical="center" textRotation="90"/>
    </xf>
    <xf numFmtId="0" fontId="15" fillId="0" borderId="11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48" fillId="0" borderId="0" xfId="0" applyFont="1" applyAlignment="1">
      <alignment horizontal="center" vertical="center"/>
    </xf>
    <xf numFmtId="0" fontId="50" fillId="0" borderId="3" xfId="0" applyFont="1" applyBorder="1" applyAlignment="1">
      <alignment horizontal="left" vertical="center" wrapText="1"/>
    </xf>
    <xf numFmtId="0" fontId="49" fillId="0" borderId="3" xfId="0" applyFont="1" applyBorder="1" applyAlignment="1">
      <alignment horizontal="center" vertical="center" wrapText="1"/>
    </xf>
    <xf numFmtId="0" fontId="49" fillId="0" borderId="3" xfId="0" applyFont="1" applyBorder="1" applyAlignment="1">
      <alignment horizontal="center" vertical="center"/>
    </xf>
    <xf numFmtId="0" fontId="50" fillId="0" borderId="3" xfId="0" applyFont="1" applyBorder="1" applyAlignment="1">
      <alignment horizontal="center" vertical="center" wrapText="1"/>
    </xf>
    <xf numFmtId="0" fontId="50" fillId="0" borderId="3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6" fillId="0" borderId="12" xfId="0" applyFont="1" applyBorder="1" applyAlignment="1">
      <alignment vertical="top" wrapText="1"/>
    </xf>
    <xf numFmtId="0" fontId="46" fillId="0" borderId="9" xfId="0" applyFont="1" applyBorder="1" applyAlignment="1">
      <alignment vertical="top" wrapText="1"/>
    </xf>
    <xf numFmtId="164" fontId="5" fillId="0" borderId="4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center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11" fillId="0" borderId="12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top" wrapText="1"/>
    </xf>
    <xf numFmtId="164" fontId="5" fillId="0" borderId="9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2" fillId="0" borderId="6" xfId="0" applyFont="1" applyBorder="1" applyAlignment="1">
      <alignment horizontal="center" vertical="center" wrapText="1"/>
    </xf>
    <xf numFmtId="0" fontId="52" fillId="0" borderId="4" xfId="0" applyFont="1" applyBorder="1" applyAlignment="1">
      <alignment horizontal="center"/>
    </xf>
    <xf numFmtId="0" fontId="52" fillId="0" borderId="6" xfId="0" applyFont="1" applyBorder="1" applyAlignment="1">
      <alignment horizontal="center"/>
    </xf>
    <xf numFmtId="0" fontId="55" fillId="0" borderId="4" xfId="0" applyFont="1" applyFill="1" applyBorder="1" applyAlignment="1">
      <alignment horizontal="center"/>
    </xf>
    <xf numFmtId="0" fontId="55" fillId="0" borderId="6" xfId="0" applyFont="1" applyFill="1" applyBorder="1" applyAlignment="1">
      <alignment horizontal="center"/>
    </xf>
    <xf numFmtId="164" fontId="55" fillId="0" borderId="4" xfId="0" applyNumberFormat="1" applyFont="1" applyFill="1" applyBorder="1" applyAlignment="1">
      <alignment horizontal="center" wrapText="1"/>
    </xf>
    <xf numFmtId="0" fontId="55" fillId="0" borderId="6" xfId="0" applyFont="1" applyFill="1" applyBorder="1" applyAlignment="1">
      <alignment horizontal="center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164" fontId="51" fillId="0" borderId="4" xfId="0" applyNumberFormat="1" applyFont="1" applyBorder="1" applyAlignment="1">
      <alignment horizontal="center" vertical="center" wrapText="1"/>
    </xf>
    <xf numFmtId="164" fontId="51" fillId="0" borderId="5" xfId="0" applyNumberFormat="1" applyFont="1" applyBorder="1" applyAlignment="1">
      <alignment horizontal="center" vertical="center" wrapText="1"/>
    </xf>
    <xf numFmtId="164" fontId="51" fillId="0" borderId="6" xfId="0" applyNumberFormat="1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/>
    </xf>
    <xf numFmtId="0" fontId="25" fillId="0" borderId="14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/>
    </xf>
    <xf numFmtId="0" fontId="24" fillId="0" borderId="15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 vertical="top" wrapText="1"/>
    </xf>
    <xf numFmtId="164" fontId="34" fillId="0" borderId="4" xfId="0" applyNumberFormat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164" fontId="34" fillId="0" borderId="6" xfId="0" applyNumberFormat="1" applyFont="1" applyBorder="1" applyAlignment="1">
      <alignment horizontal="center"/>
    </xf>
    <xf numFmtId="164" fontId="34" fillId="0" borderId="4" xfId="0" applyNumberFormat="1" applyFont="1" applyBorder="1" applyAlignment="1">
      <alignment horizontal="center" vertical="top" wrapText="1"/>
    </xf>
    <xf numFmtId="164" fontId="34" fillId="0" borderId="6" xfId="0" applyNumberFormat="1" applyFont="1" applyBorder="1" applyAlignment="1">
      <alignment horizontal="center" vertical="top" wrapText="1"/>
    </xf>
    <xf numFmtId="164" fontId="10" fillId="0" borderId="4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164" fontId="10" fillId="0" borderId="4" xfId="0" applyNumberFormat="1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textRotation="90"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5" fillId="0" borderId="4" xfId="0" applyFont="1" applyBorder="1" applyAlignment="1">
      <alignment horizontal="center" wrapText="1"/>
    </xf>
    <xf numFmtId="0" fontId="65" fillId="0" borderId="6" xfId="0" applyFont="1" applyBorder="1" applyAlignment="1">
      <alignment horizontal="center"/>
    </xf>
    <xf numFmtId="0" fontId="65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0" fillId="0" borderId="12" xfId="0" applyFont="1" applyBorder="1" applyAlignment="1">
      <alignment horizontal="left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0" fillId="0" borderId="1" xfId="0" applyFont="1" applyBorder="1" applyAlignment="1">
      <alignment horizontal="center" textRotation="90" wrapText="1"/>
    </xf>
    <xf numFmtId="0" fontId="10" fillId="0" borderId="14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textRotation="90" wrapText="1"/>
    </xf>
    <xf numFmtId="0" fontId="10" fillId="0" borderId="10" xfId="0" applyFont="1" applyBorder="1" applyAlignment="1">
      <alignment horizontal="center" textRotation="90" wrapText="1"/>
    </xf>
    <xf numFmtId="0" fontId="10" fillId="0" borderId="0" xfId="0" applyFont="1" applyBorder="1" applyAlignment="1">
      <alignment horizontal="center" textRotation="90" wrapText="1"/>
    </xf>
    <xf numFmtId="0" fontId="10" fillId="0" borderId="11" xfId="0" applyFont="1" applyBorder="1" applyAlignment="1">
      <alignment horizontal="center" textRotation="90" wrapText="1"/>
    </xf>
    <xf numFmtId="0" fontId="10" fillId="0" borderId="7" xfId="0" applyFont="1" applyBorder="1" applyAlignment="1">
      <alignment horizontal="center" textRotation="90" wrapText="1"/>
    </xf>
    <xf numFmtId="0" fontId="10" fillId="0" borderId="15" xfId="0" applyFont="1" applyBorder="1" applyAlignment="1">
      <alignment horizontal="center" textRotation="90" wrapText="1"/>
    </xf>
    <xf numFmtId="0" fontId="10" fillId="0" borderId="8" xfId="0" applyFont="1" applyBorder="1" applyAlignment="1">
      <alignment horizontal="center" textRotation="90" wrapText="1"/>
    </xf>
    <xf numFmtId="0" fontId="21" fillId="0" borderId="1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21" fillId="0" borderId="7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8" xfId="0" applyFont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7"/>
  <sheetViews>
    <sheetView topLeftCell="A4" workbookViewId="0">
      <selection activeCell="S15" sqref="S15"/>
    </sheetView>
  </sheetViews>
  <sheetFormatPr defaultRowHeight="15"/>
  <cols>
    <col min="1" max="1" width="5.85546875" customWidth="1"/>
    <col min="2" max="2" width="4" customWidth="1"/>
    <col min="3" max="3" width="11.7109375" customWidth="1"/>
    <col min="4" max="4" width="4.28515625" customWidth="1"/>
    <col min="5" max="6" width="7.28515625" customWidth="1"/>
    <col min="7" max="7" width="8" customWidth="1"/>
    <col min="8" max="8" width="7.7109375" customWidth="1"/>
    <col min="9" max="9" width="8.140625" customWidth="1"/>
    <col min="10" max="10" width="0.42578125" customWidth="1"/>
    <col min="11" max="11" width="7" customWidth="1"/>
    <col min="12" max="12" width="6.28515625" customWidth="1"/>
    <col min="13" max="13" width="6.5703125" customWidth="1"/>
    <col min="14" max="14" width="2.85546875" hidden="1" customWidth="1"/>
    <col min="15" max="15" width="9.140625" hidden="1" customWidth="1"/>
    <col min="16" max="16" width="6.140625" customWidth="1"/>
    <col min="17" max="17" width="0.140625" customWidth="1"/>
    <col min="18" max="18" width="8.140625" customWidth="1"/>
    <col min="19" max="19" width="6.85546875" customWidth="1"/>
    <col min="20" max="20" width="1.140625" hidden="1" customWidth="1"/>
    <col min="21" max="21" width="8.85546875" customWidth="1"/>
    <col min="22" max="22" width="9.140625" hidden="1" customWidth="1"/>
    <col min="23" max="23" width="8.28515625" customWidth="1"/>
  </cols>
  <sheetData>
    <row r="1" spans="1:27" ht="15.75">
      <c r="A1" s="110"/>
      <c r="B1" s="110"/>
      <c r="C1" s="110"/>
      <c r="D1" s="110"/>
      <c r="E1" s="110"/>
      <c r="F1" s="111"/>
      <c r="G1" s="143"/>
      <c r="H1" s="143"/>
      <c r="I1" s="144" t="s">
        <v>345</v>
      </c>
      <c r="J1" s="143"/>
      <c r="K1" s="143"/>
      <c r="L1" s="143"/>
      <c r="M1" s="110"/>
      <c r="N1" s="111"/>
      <c r="O1" s="109" t="s">
        <v>0</v>
      </c>
      <c r="P1" s="111"/>
      <c r="Q1" s="111"/>
      <c r="R1" s="111"/>
      <c r="S1" s="110"/>
      <c r="T1" s="111"/>
      <c r="U1" s="112" t="s">
        <v>346</v>
      </c>
      <c r="V1" s="111"/>
      <c r="W1" s="111"/>
    </row>
    <row r="2" spans="1:27" ht="15.75">
      <c r="A2" s="110"/>
      <c r="B2" s="110"/>
      <c r="C2" s="110"/>
      <c r="D2" s="110"/>
      <c r="E2" s="110"/>
      <c r="F2" s="357" t="s">
        <v>464</v>
      </c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111"/>
      <c r="R2" s="111"/>
      <c r="S2" s="111"/>
      <c r="T2" s="111"/>
      <c r="U2" s="111"/>
      <c r="V2" s="111"/>
      <c r="W2" s="111"/>
    </row>
    <row r="3" spans="1:27">
      <c r="A3" s="331" t="s">
        <v>1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</row>
    <row r="4" spans="1:27" ht="15.75">
      <c r="A4" s="367" t="s">
        <v>2</v>
      </c>
      <c r="B4" s="368"/>
      <c r="C4" s="371" t="s">
        <v>3</v>
      </c>
      <c r="D4" s="371"/>
      <c r="E4" s="372" t="s">
        <v>4</v>
      </c>
      <c r="F4" s="373"/>
      <c r="G4" s="374"/>
      <c r="H4" s="375" t="s">
        <v>5</v>
      </c>
      <c r="I4" s="375"/>
      <c r="J4" s="375"/>
      <c r="K4" s="375"/>
      <c r="L4" s="375"/>
      <c r="M4" s="375"/>
      <c r="N4" s="375"/>
      <c r="O4" s="375"/>
      <c r="P4" s="375"/>
      <c r="Q4" s="375"/>
      <c r="R4" s="375"/>
      <c r="S4" s="376" t="s">
        <v>6</v>
      </c>
      <c r="T4" s="377"/>
      <c r="U4" s="366" t="s">
        <v>7</v>
      </c>
      <c r="V4" s="366"/>
      <c r="W4" s="358" t="s">
        <v>8</v>
      </c>
    </row>
    <row r="5" spans="1:27" ht="30.75">
      <c r="A5" s="369"/>
      <c r="B5" s="370"/>
      <c r="C5" s="371"/>
      <c r="D5" s="371"/>
      <c r="E5" s="226" t="s">
        <v>9</v>
      </c>
      <c r="F5" s="221" t="s">
        <v>10</v>
      </c>
      <c r="G5" s="7" t="s">
        <v>11</v>
      </c>
      <c r="H5" s="8" t="s">
        <v>12</v>
      </c>
      <c r="I5" s="360" t="s">
        <v>13</v>
      </c>
      <c r="J5" s="361"/>
      <c r="K5" s="226" t="s">
        <v>14</v>
      </c>
      <c r="L5" s="227" t="s">
        <v>15</v>
      </c>
      <c r="M5" s="362" t="s">
        <v>16</v>
      </c>
      <c r="N5" s="362"/>
      <c r="O5" s="362"/>
      <c r="P5" s="362" t="s">
        <v>462</v>
      </c>
      <c r="Q5" s="363"/>
      <c r="R5" s="227" t="s">
        <v>11</v>
      </c>
      <c r="S5" s="378"/>
      <c r="T5" s="379"/>
      <c r="U5" s="366"/>
      <c r="V5" s="366"/>
      <c r="W5" s="359"/>
    </row>
    <row r="6" spans="1:27" ht="23.25">
      <c r="A6" s="376" t="s">
        <v>18</v>
      </c>
      <c r="B6" s="380"/>
      <c r="C6" s="383" t="s">
        <v>19</v>
      </c>
      <c r="D6" s="383"/>
      <c r="E6" s="223">
        <v>1057</v>
      </c>
      <c r="F6" s="223">
        <v>1078</v>
      </c>
      <c r="G6" s="125">
        <f>E6+F6</f>
        <v>2135</v>
      </c>
      <c r="H6" s="223">
        <v>670</v>
      </c>
      <c r="I6" s="384">
        <v>279</v>
      </c>
      <c r="J6" s="385"/>
      <c r="K6" s="223">
        <v>0</v>
      </c>
      <c r="L6" s="223">
        <v>3</v>
      </c>
      <c r="M6" s="386">
        <v>316</v>
      </c>
      <c r="N6" s="387"/>
      <c r="O6" s="387"/>
      <c r="P6" s="386">
        <v>0</v>
      </c>
      <c r="Q6" s="387"/>
      <c r="R6" s="222">
        <f>H6+I6+K6+L6+M6+P6</f>
        <v>1268</v>
      </c>
      <c r="S6" s="126">
        <f>G6-R6</f>
        <v>867</v>
      </c>
      <c r="T6" s="127"/>
      <c r="U6" s="364">
        <v>7</v>
      </c>
      <c r="V6" s="365"/>
      <c r="W6" s="225"/>
    </row>
    <row r="7" spans="1:27" ht="23.25">
      <c r="A7" s="381"/>
      <c r="B7" s="382"/>
      <c r="C7" s="383" t="s">
        <v>20</v>
      </c>
      <c r="D7" s="383"/>
      <c r="E7" s="223">
        <v>17</v>
      </c>
      <c r="F7" s="223">
        <v>77</v>
      </c>
      <c r="G7" s="125">
        <f t="shared" ref="G7:G8" si="0">E7+F7</f>
        <v>94</v>
      </c>
      <c r="H7" s="223">
        <v>76</v>
      </c>
      <c r="I7" s="384">
        <v>6</v>
      </c>
      <c r="J7" s="385"/>
      <c r="K7" s="223">
        <v>0</v>
      </c>
      <c r="L7" s="223">
        <v>0</v>
      </c>
      <c r="M7" s="386">
        <v>0</v>
      </c>
      <c r="N7" s="387"/>
      <c r="O7" s="387"/>
      <c r="P7" s="386">
        <v>0</v>
      </c>
      <c r="Q7" s="387"/>
      <c r="R7" s="222">
        <f t="shared" ref="R7:R23" si="1">H7+I7+K7+L7+M7+P7</f>
        <v>82</v>
      </c>
      <c r="S7" s="126">
        <f t="shared" ref="S7:S23" si="2">G7-R7</f>
        <v>12</v>
      </c>
      <c r="T7" s="127"/>
      <c r="U7" s="364">
        <v>0</v>
      </c>
      <c r="V7" s="365"/>
      <c r="W7" s="225"/>
    </row>
    <row r="8" spans="1:27" ht="42.75" customHeight="1">
      <c r="A8" s="381"/>
      <c r="B8" s="382"/>
      <c r="C8" s="388" t="s">
        <v>461</v>
      </c>
      <c r="D8" s="389"/>
      <c r="E8" s="223">
        <v>0</v>
      </c>
      <c r="F8" s="223">
        <v>237</v>
      </c>
      <c r="G8" s="125">
        <f t="shared" si="0"/>
        <v>237</v>
      </c>
      <c r="H8" s="223">
        <v>8</v>
      </c>
      <c r="I8" s="384">
        <v>17</v>
      </c>
      <c r="J8" s="385"/>
      <c r="K8" s="223">
        <v>0</v>
      </c>
      <c r="L8" s="223">
        <v>0</v>
      </c>
      <c r="M8" s="386">
        <v>0</v>
      </c>
      <c r="N8" s="387"/>
      <c r="O8" s="387"/>
      <c r="P8" s="386">
        <v>0</v>
      </c>
      <c r="Q8" s="387"/>
      <c r="R8" s="336">
        <f t="shared" si="1"/>
        <v>25</v>
      </c>
      <c r="S8" s="126">
        <f t="shared" si="2"/>
        <v>212</v>
      </c>
      <c r="T8" s="127"/>
      <c r="U8" s="364">
        <v>0</v>
      </c>
      <c r="V8" s="365"/>
      <c r="W8" s="128"/>
    </row>
    <row r="9" spans="1:27" ht="23.25">
      <c r="A9" s="372" t="s">
        <v>11</v>
      </c>
      <c r="B9" s="373"/>
      <c r="C9" s="373"/>
      <c r="D9" s="374"/>
      <c r="E9" s="223">
        <f>E6+E8+E7</f>
        <v>1074</v>
      </c>
      <c r="F9" s="223">
        <f t="shared" ref="F9:G9" si="3">F6+F8+F7</f>
        <v>1392</v>
      </c>
      <c r="G9" s="223">
        <f t="shared" si="3"/>
        <v>2466</v>
      </c>
      <c r="H9" s="223">
        <f>H6+H7+H8</f>
        <v>754</v>
      </c>
      <c r="I9" s="384">
        <f>I6+I7+I8</f>
        <v>302</v>
      </c>
      <c r="J9" s="385"/>
      <c r="K9" s="222">
        <f>K6+K7+K8</f>
        <v>0</v>
      </c>
      <c r="L9" s="222">
        <f>L6+L7+L8</f>
        <v>3</v>
      </c>
      <c r="M9" s="384">
        <f>M6+M7+M8</f>
        <v>316</v>
      </c>
      <c r="N9" s="390"/>
      <c r="O9" s="224"/>
      <c r="P9" s="384">
        <f>P6+P7+P8</f>
        <v>0</v>
      </c>
      <c r="Q9" s="385"/>
      <c r="R9" s="222">
        <f t="shared" si="1"/>
        <v>1375</v>
      </c>
      <c r="S9" s="126">
        <f t="shared" si="2"/>
        <v>1091</v>
      </c>
      <c r="T9" s="127"/>
      <c r="U9" s="126">
        <v>0</v>
      </c>
      <c r="W9" s="225"/>
    </row>
    <row r="10" spans="1:27" ht="23.25">
      <c r="A10" s="376" t="s">
        <v>22</v>
      </c>
      <c r="B10" s="380"/>
      <c r="C10" s="383" t="s">
        <v>19</v>
      </c>
      <c r="D10" s="383"/>
      <c r="E10" s="223">
        <v>2</v>
      </c>
      <c r="F10" s="223">
        <v>5</v>
      </c>
      <c r="G10" s="125">
        <f>E10+F10</f>
        <v>7</v>
      </c>
      <c r="H10" s="223">
        <v>3</v>
      </c>
      <c r="I10" s="384">
        <v>1</v>
      </c>
      <c r="J10" s="385"/>
      <c r="K10" s="223">
        <v>0</v>
      </c>
      <c r="L10" s="223">
        <v>0</v>
      </c>
      <c r="M10" s="386">
        <v>0</v>
      </c>
      <c r="N10" s="387"/>
      <c r="O10" s="387"/>
      <c r="P10" s="386">
        <v>0</v>
      </c>
      <c r="Q10" s="387"/>
      <c r="R10" s="222">
        <f t="shared" si="1"/>
        <v>4</v>
      </c>
      <c r="S10" s="126">
        <f t="shared" si="2"/>
        <v>3</v>
      </c>
      <c r="T10" s="127"/>
      <c r="U10" s="364">
        <v>0</v>
      </c>
      <c r="V10" s="365"/>
      <c r="W10" s="225"/>
    </row>
    <row r="11" spans="1:27" ht="23.25">
      <c r="A11" s="381"/>
      <c r="B11" s="382"/>
      <c r="C11" s="383" t="s">
        <v>20</v>
      </c>
      <c r="D11" s="383"/>
      <c r="E11" s="223">
        <v>0</v>
      </c>
      <c r="F11" s="223">
        <v>4</v>
      </c>
      <c r="G11" s="125">
        <f t="shared" ref="G11:G14" si="4">E11+F11</f>
        <v>4</v>
      </c>
      <c r="H11" s="223">
        <v>4</v>
      </c>
      <c r="I11" s="384">
        <v>0</v>
      </c>
      <c r="J11" s="385"/>
      <c r="K11" s="223">
        <v>0</v>
      </c>
      <c r="L11" s="223">
        <v>0</v>
      </c>
      <c r="M11" s="386">
        <v>0</v>
      </c>
      <c r="N11" s="387"/>
      <c r="O11" s="387"/>
      <c r="P11" s="386">
        <v>0</v>
      </c>
      <c r="Q11" s="387"/>
      <c r="R11" s="222">
        <f t="shared" si="1"/>
        <v>4</v>
      </c>
      <c r="S11" s="126">
        <f t="shared" si="2"/>
        <v>0</v>
      </c>
      <c r="T11" s="127"/>
      <c r="U11" s="364">
        <v>0</v>
      </c>
      <c r="V11" s="365"/>
      <c r="W11" s="225"/>
    </row>
    <row r="12" spans="1:27" ht="23.25">
      <c r="A12" s="381"/>
      <c r="B12" s="382"/>
      <c r="C12" s="383" t="s">
        <v>21</v>
      </c>
      <c r="D12" s="383"/>
      <c r="E12" s="223">
        <v>4</v>
      </c>
      <c r="F12" s="223">
        <v>7</v>
      </c>
      <c r="G12" s="125">
        <f t="shared" si="4"/>
        <v>11</v>
      </c>
      <c r="H12" s="223">
        <v>8</v>
      </c>
      <c r="I12" s="384">
        <v>0</v>
      </c>
      <c r="J12" s="385"/>
      <c r="K12" s="223">
        <v>0</v>
      </c>
      <c r="L12" s="223">
        <v>0</v>
      </c>
      <c r="M12" s="386">
        <v>0</v>
      </c>
      <c r="N12" s="387"/>
      <c r="O12" s="387"/>
      <c r="P12" s="386">
        <v>0</v>
      </c>
      <c r="Q12" s="387"/>
      <c r="R12" s="222">
        <f t="shared" si="1"/>
        <v>8</v>
      </c>
      <c r="S12" s="126">
        <f t="shared" si="2"/>
        <v>3</v>
      </c>
      <c r="T12" s="127"/>
      <c r="U12" s="364">
        <v>0</v>
      </c>
      <c r="V12" s="365"/>
      <c r="W12" s="225"/>
    </row>
    <row r="13" spans="1:27" ht="23.25">
      <c r="A13" s="375" t="s">
        <v>11</v>
      </c>
      <c r="B13" s="375"/>
      <c r="C13" s="375"/>
      <c r="D13" s="375"/>
      <c r="E13" s="223">
        <f>E12+E11+E10</f>
        <v>6</v>
      </c>
      <c r="F13" s="223">
        <f>F10+F11+F12</f>
        <v>16</v>
      </c>
      <c r="G13" s="223">
        <f t="shared" ref="G13:H13" si="5">G10+G11+G12</f>
        <v>22</v>
      </c>
      <c r="H13" s="223">
        <f t="shared" si="5"/>
        <v>15</v>
      </c>
      <c r="I13" s="384">
        <f>I11+I10+I12</f>
        <v>1</v>
      </c>
      <c r="J13" s="385"/>
      <c r="K13" s="223">
        <v>0</v>
      </c>
      <c r="L13" s="223">
        <v>0</v>
      </c>
      <c r="M13" s="386">
        <v>0</v>
      </c>
      <c r="N13" s="387"/>
      <c r="O13" s="387"/>
      <c r="P13" s="386">
        <v>0</v>
      </c>
      <c r="Q13" s="387"/>
      <c r="R13" s="222">
        <f t="shared" si="1"/>
        <v>16</v>
      </c>
      <c r="S13" s="126">
        <f t="shared" si="2"/>
        <v>6</v>
      </c>
      <c r="T13" s="127"/>
      <c r="U13" s="364">
        <v>0</v>
      </c>
      <c r="V13" s="365"/>
      <c r="W13" s="225"/>
    </row>
    <row r="14" spans="1:27" ht="23.25">
      <c r="A14" s="375" t="s">
        <v>23</v>
      </c>
      <c r="B14" s="375"/>
      <c r="C14" s="375"/>
      <c r="D14" s="375"/>
      <c r="E14" s="223">
        <v>0</v>
      </c>
      <c r="F14" s="223">
        <v>0</v>
      </c>
      <c r="G14" s="125">
        <f t="shared" si="4"/>
        <v>0</v>
      </c>
      <c r="H14" s="223">
        <v>0</v>
      </c>
      <c r="I14" s="384">
        <v>0</v>
      </c>
      <c r="J14" s="390"/>
      <c r="K14" s="223">
        <v>0</v>
      </c>
      <c r="L14" s="223">
        <v>0</v>
      </c>
      <c r="M14" s="386">
        <v>0</v>
      </c>
      <c r="N14" s="387"/>
      <c r="O14" s="387"/>
      <c r="P14" s="386">
        <v>0</v>
      </c>
      <c r="Q14" s="387"/>
      <c r="R14" s="222">
        <f t="shared" si="1"/>
        <v>0</v>
      </c>
      <c r="S14" s="126">
        <f t="shared" si="2"/>
        <v>0</v>
      </c>
      <c r="T14" s="127"/>
      <c r="U14" s="364">
        <v>0</v>
      </c>
      <c r="V14" s="365"/>
      <c r="W14" s="225"/>
    </row>
    <row r="15" spans="1:27" ht="23.25">
      <c r="A15" s="375" t="s">
        <v>24</v>
      </c>
      <c r="B15" s="375"/>
      <c r="C15" s="375"/>
      <c r="D15" s="375"/>
      <c r="E15" s="223">
        <f>E13+E9</f>
        <v>1080</v>
      </c>
      <c r="F15" s="223">
        <f>F13+F9</f>
        <v>1408</v>
      </c>
      <c r="G15" s="223">
        <f t="shared" ref="G15" si="6">G13+G9</f>
        <v>2488</v>
      </c>
      <c r="H15" s="223">
        <f>H9+H13</f>
        <v>769</v>
      </c>
      <c r="I15" s="384">
        <f>I13+I9</f>
        <v>303</v>
      </c>
      <c r="J15" s="385"/>
      <c r="K15" s="222">
        <f>K9+K13</f>
        <v>0</v>
      </c>
      <c r="L15" s="222">
        <f>L9+L13</f>
        <v>3</v>
      </c>
      <c r="M15" s="222">
        <f t="shared" ref="M15:O15" si="7">M9+M13</f>
        <v>316</v>
      </c>
      <c r="N15" s="235"/>
      <c r="O15" s="222">
        <f t="shared" si="7"/>
        <v>0</v>
      </c>
      <c r="P15" s="386">
        <f>P13+P9</f>
        <v>0</v>
      </c>
      <c r="Q15" s="387"/>
      <c r="R15" s="222">
        <f t="shared" si="1"/>
        <v>1391</v>
      </c>
      <c r="S15" s="126">
        <f t="shared" si="2"/>
        <v>1097</v>
      </c>
      <c r="T15" s="127"/>
      <c r="U15" s="364">
        <f>U6+U7+U8</f>
        <v>7</v>
      </c>
      <c r="V15" s="365"/>
      <c r="W15" s="225"/>
    </row>
    <row r="16" spans="1:27" ht="23.25">
      <c r="A16" s="375" t="s">
        <v>25</v>
      </c>
      <c r="B16" s="375"/>
      <c r="C16" s="375"/>
      <c r="D16" s="375"/>
      <c r="E16" s="223">
        <v>0</v>
      </c>
      <c r="F16" s="223">
        <v>0</v>
      </c>
      <c r="G16" s="129">
        <f>F16+E16</f>
        <v>0</v>
      </c>
      <c r="H16" s="223">
        <v>0</v>
      </c>
      <c r="I16" s="384">
        <v>0</v>
      </c>
      <c r="J16" s="385"/>
      <c r="K16" s="223">
        <v>0</v>
      </c>
      <c r="L16" s="223">
        <v>0</v>
      </c>
      <c r="M16" s="232">
        <v>0</v>
      </c>
      <c r="N16" s="235"/>
      <c r="O16" s="234"/>
      <c r="P16" s="386">
        <v>0</v>
      </c>
      <c r="Q16" s="387"/>
      <c r="R16" s="222">
        <f t="shared" si="1"/>
        <v>0</v>
      </c>
      <c r="S16" s="126">
        <f t="shared" si="2"/>
        <v>0</v>
      </c>
      <c r="T16" s="127"/>
      <c r="U16" s="364">
        <v>0</v>
      </c>
      <c r="V16" s="365"/>
      <c r="W16" s="225"/>
    </row>
    <row r="17" spans="1:23" ht="23.25">
      <c r="A17" s="375" t="s">
        <v>26</v>
      </c>
      <c r="B17" s="375"/>
      <c r="C17" s="375"/>
      <c r="D17" s="375"/>
      <c r="E17" s="223">
        <v>33</v>
      </c>
      <c r="F17" s="223">
        <v>0</v>
      </c>
      <c r="G17" s="130">
        <f t="shared" ref="G17:G22" si="8">F17+E17</f>
        <v>33</v>
      </c>
      <c r="H17" s="223">
        <v>33</v>
      </c>
      <c r="I17" s="384">
        <v>0</v>
      </c>
      <c r="J17" s="385"/>
      <c r="K17" s="223">
        <v>0</v>
      </c>
      <c r="L17" s="223">
        <v>0</v>
      </c>
      <c r="M17" s="232">
        <v>0</v>
      </c>
      <c r="N17" s="236"/>
      <c r="O17" s="234"/>
      <c r="P17" s="386">
        <v>0</v>
      </c>
      <c r="Q17" s="387"/>
      <c r="R17" s="222">
        <f t="shared" si="1"/>
        <v>33</v>
      </c>
      <c r="S17" s="126">
        <f t="shared" si="2"/>
        <v>0</v>
      </c>
      <c r="T17" s="127"/>
      <c r="U17" s="364">
        <v>0</v>
      </c>
      <c r="V17" s="365"/>
      <c r="W17" s="225"/>
    </row>
    <row r="18" spans="1:23" ht="23.25">
      <c r="A18" s="375" t="s">
        <v>27</v>
      </c>
      <c r="B18" s="375"/>
      <c r="C18" s="375"/>
      <c r="D18" s="375"/>
      <c r="E18" s="223">
        <f>E16+E17</f>
        <v>33</v>
      </c>
      <c r="F18" s="223">
        <f t="shared" ref="F18:I18" si="9">F16+F17</f>
        <v>0</v>
      </c>
      <c r="G18" s="223">
        <f t="shared" si="9"/>
        <v>33</v>
      </c>
      <c r="H18" s="223">
        <f t="shared" si="9"/>
        <v>33</v>
      </c>
      <c r="I18" s="384">
        <f t="shared" si="9"/>
        <v>0</v>
      </c>
      <c r="J18" s="390"/>
      <c r="K18" s="223">
        <f t="shared" ref="K18:O18" si="10">K16+K17</f>
        <v>0</v>
      </c>
      <c r="L18" s="223">
        <f t="shared" si="10"/>
        <v>0</v>
      </c>
      <c r="M18" s="223">
        <f t="shared" si="10"/>
        <v>0</v>
      </c>
      <c r="N18" s="236"/>
      <c r="O18" s="223">
        <f t="shared" si="10"/>
        <v>0</v>
      </c>
      <c r="P18" s="386">
        <f>P16+P17</f>
        <v>0</v>
      </c>
      <c r="Q18" s="387"/>
      <c r="R18" s="222">
        <f t="shared" si="1"/>
        <v>33</v>
      </c>
      <c r="S18" s="126">
        <f t="shared" si="2"/>
        <v>0</v>
      </c>
      <c r="T18" s="127"/>
      <c r="U18" s="364">
        <v>0</v>
      </c>
      <c r="V18" s="365"/>
      <c r="W18" s="225"/>
    </row>
    <row r="19" spans="1:23" ht="23.25">
      <c r="A19" s="395" t="s">
        <v>28</v>
      </c>
      <c r="B19" s="383" t="s">
        <v>29</v>
      </c>
      <c r="C19" s="383"/>
      <c r="D19" s="383"/>
      <c r="E19" s="223">
        <v>0</v>
      </c>
      <c r="F19" s="223">
        <v>0</v>
      </c>
      <c r="G19" s="129">
        <f>F19+E19</f>
        <v>0</v>
      </c>
      <c r="H19" s="223">
        <v>0</v>
      </c>
      <c r="I19" s="384">
        <v>0</v>
      </c>
      <c r="J19" s="385"/>
      <c r="K19" s="223">
        <v>0</v>
      </c>
      <c r="L19" s="223">
        <v>0</v>
      </c>
      <c r="M19" s="232">
        <v>0</v>
      </c>
      <c r="N19" s="236"/>
      <c r="O19" s="233"/>
      <c r="P19" s="386">
        <v>0</v>
      </c>
      <c r="Q19" s="387"/>
      <c r="R19" s="222">
        <f t="shared" si="1"/>
        <v>0</v>
      </c>
      <c r="S19" s="126">
        <f t="shared" si="2"/>
        <v>0</v>
      </c>
      <c r="T19" s="127"/>
      <c r="U19" s="364">
        <v>0</v>
      </c>
      <c r="V19" s="365"/>
      <c r="W19" s="225"/>
    </row>
    <row r="20" spans="1:23" ht="23.25">
      <c r="A20" s="396"/>
      <c r="B20" s="383" t="s">
        <v>30</v>
      </c>
      <c r="C20" s="383"/>
      <c r="D20" s="383"/>
      <c r="E20" s="223">
        <v>0</v>
      </c>
      <c r="F20" s="223">
        <v>0</v>
      </c>
      <c r="G20" s="130">
        <f>F20+E20</f>
        <v>0</v>
      </c>
      <c r="H20" s="223">
        <v>0</v>
      </c>
      <c r="I20" s="384">
        <v>0</v>
      </c>
      <c r="J20" s="385"/>
      <c r="K20" s="223">
        <v>0</v>
      </c>
      <c r="L20" s="223">
        <v>0</v>
      </c>
      <c r="M20" s="232">
        <v>0</v>
      </c>
      <c r="O20" s="233"/>
      <c r="P20" s="386">
        <v>0</v>
      </c>
      <c r="Q20" s="387"/>
      <c r="R20" s="222">
        <f t="shared" si="1"/>
        <v>0</v>
      </c>
      <c r="S20" s="126">
        <f t="shared" si="2"/>
        <v>0</v>
      </c>
      <c r="T20" s="127"/>
      <c r="U20" s="364">
        <v>0</v>
      </c>
      <c r="V20" s="365"/>
      <c r="W20" s="225"/>
    </row>
    <row r="21" spans="1:23" ht="23.25">
      <c r="A21" s="396"/>
      <c r="B21" s="375" t="s">
        <v>11</v>
      </c>
      <c r="C21" s="375"/>
      <c r="D21" s="375"/>
      <c r="E21" s="223">
        <f>E19+E20</f>
        <v>0</v>
      </c>
      <c r="F21" s="223">
        <f t="shared" ref="F21:H21" si="11">F19+F20</f>
        <v>0</v>
      </c>
      <c r="G21" s="223">
        <f t="shared" si="11"/>
        <v>0</v>
      </c>
      <c r="H21" s="223">
        <f t="shared" si="11"/>
        <v>0</v>
      </c>
      <c r="I21" s="384">
        <v>0</v>
      </c>
      <c r="J21" s="385"/>
      <c r="K21" s="223">
        <v>0</v>
      </c>
      <c r="L21" s="223">
        <v>0</v>
      </c>
      <c r="M21" s="232">
        <v>0</v>
      </c>
      <c r="O21" s="233"/>
      <c r="P21" s="386">
        <v>0</v>
      </c>
      <c r="Q21" s="387"/>
      <c r="R21" s="222">
        <f t="shared" si="1"/>
        <v>0</v>
      </c>
      <c r="S21" s="126">
        <f t="shared" si="2"/>
        <v>0</v>
      </c>
      <c r="T21" s="127"/>
      <c r="U21" s="364">
        <v>0</v>
      </c>
      <c r="V21" s="365"/>
      <c r="W21" s="225"/>
    </row>
    <row r="22" spans="1:23" ht="23.25">
      <c r="A22" s="397"/>
      <c r="B22" s="391" t="s">
        <v>31</v>
      </c>
      <c r="C22" s="392"/>
      <c r="D22" s="393"/>
      <c r="E22" s="131">
        <v>0</v>
      </c>
      <c r="F22" s="223">
        <v>0</v>
      </c>
      <c r="G22" s="130">
        <f t="shared" si="8"/>
        <v>0</v>
      </c>
      <c r="H22" s="223">
        <v>0</v>
      </c>
      <c r="I22" s="384">
        <v>0</v>
      </c>
      <c r="J22" s="385"/>
      <c r="K22" s="223">
        <v>0</v>
      </c>
      <c r="L22" s="223">
        <v>0</v>
      </c>
      <c r="M22" s="232">
        <v>0</v>
      </c>
      <c r="O22" s="233"/>
      <c r="P22" s="386">
        <v>0</v>
      </c>
      <c r="Q22" s="387"/>
      <c r="R22" s="222">
        <f t="shared" si="1"/>
        <v>0</v>
      </c>
      <c r="S22" s="126">
        <f t="shared" si="2"/>
        <v>0</v>
      </c>
      <c r="T22" s="127"/>
      <c r="U22" s="364">
        <v>0</v>
      </c>
      <c r="V22" s="365"/>
      <c r="W22" s="225"/>
    </row>
    <row r="23" spans="1:23" ht="23.25">
      <c r="A23" s="394" t="s">
        <v>24</v>
      </c>
      <c r="B23" s="394"/>
      <c r="C23" s="394"/>
      <c r="D23" s="394"/>
      <c r="E23" s="223">
        <f>E21+E18+E15</f>
        <v>1113</v>
      </c>
      <c r="F23" s="223">
        <f t="shared" ref="F23:H23" si="12">F21+F18+F15</f>
        <v>1408</v>
      </c>
      <c r="G23" s="223">
        <f t="shared" si="12"/>
        <v>2521</v>
      </c>
      <c r="H23" s="223">
        <f t="shared" si="12"/>
        <v>802</v>
      </c>
      <c r="I23" s="384">
        <f>I15+I18+I21</f>
        <v>303</v>
      </c>
      <c r="J23" s="385"/>
      <c r="K23" s="223">
        <f>K21+K18+K15</f>
        <v>0</v>
      </c>
      <c r="L23" s="223">
        <f>L21+L18+L15</f>
        <v>3</v>
      </c>
      <c r="M23" s="232">
        <f>M15+M18+M21</f>
        <v>316</v>
      </c>
      <c r="O23" s="233"/>
      <c r="P23" s="386">
        <f>P21+P18+P15</f>
        <v>0</v>
      </c>
      <c r="Q23" s="387"/>
      <c r="R23" s="222">
        <f t="shared" si="1"/>
        <v>1424</v>
      </c>
      <c r="S23" s="126">
        <f t="shared" si="2"/>
        <v>1097</v>
      </c>
      <c r="T23" s="127"/>
      <c r="U23" s="364">
        <f>U14+U15+U16</f>
        <v>7</v>
      </c>
      <c r="V23" s="365"/>
      <c r="W23" s="225"/>
    </row>
    <row r="25" spans="1:23">
      <c r="C25" t="s">
        <v>453</v>
      </c>
      <c r="I25" t="s">
        <v>361</v>
      </c>
    </row>
    <row r="26" spans="1:23">
      <c r="C26" t="s">
        <v>359</v>
      </c>
      <c r="I26" t="s">
        <v>362</v>
      </c>
    </row>
    <row r="27" spans="1:23">
      <c r="C27" t="s">
        <v>374</v>
      </c>
      <c r="I27" t="s">
        <v>481</v>
      </c>
    </row>
  </sheetData>
  <mergeCells count="94">
    <mergeCell ref="A23:D23"/>
    <mergeCell ref="I23:J23"/>
    <mergeCell ref="P23:Q23"/>
    <mergeCell ref="U23:V23"/>
    <mergeCell ref="A19:A22"/>
    <mergeCell ref="B19:D19"/>
    <mergeCell ref="I19:J19"/>
    <mergeCell ref="P19:Q19"/>
    <mergeCell ref="U19:V19"/>
    <mergeCell ref="B20:D20"/>
    <mergeCell ref="I20:J20"/>
    <mergeCell ref="P20:Q20"/>
    <mergeCell ref="U20:V20"/>
    <mergeCell ref="B21:D21"/>
    <mergeCell ref="I21:J21"/>
    <mergeCell ref="P21:Q21"/>
    <mergeCell ref="P22:Q22"/>
    <mergeCell ref="U22:V22"/>
    <mergeCell ref="A17:D17"/>
    <mergeCell ref="I17:J17"/>
    <mergeCell ref="P17:Q17"/>
    <mergeCell ref="U17:V17"/>
    <mergeCell ref="A18:D18"/>
    <mergeCell ref="I18:J18"/>
    <mergeCell ref="P18:Q18"/>
    <mergeCell ref="U18:V18"/>
    <mergeCell ref="U21:V21"/>
    <mergeCell ref="B22:D22"/>
    <mergeCell ref="I22:J22"/>
    <mergeCell ref="U10:V10"/>
    <mergeCell ref="U16:V16"/>
    <mergeCell ref="A14:D14"/>
    <mergeCell ref="I14:J14"/>
    <mergeCell ref="M14:O14"/>
    <mergeCell ref="P14:Q14"/>
    <mergeCell ref="U14:V14"/>
    <mergeCell ref="A15:D15"/>
    <mergeCell ref="I15:J15"/>
    <mergeCell ref="P15:Q15"/>
    <mergeCell ref="A16:D16"/>
    <mergeCell ref="I16:J16"/>
    <mergeCell ref="P16:Q16"/>
    <mergeCell ref="A10:B12"/>
    <mergeCell ref="C10:D10"/>
    <mergeCell ref="I10:J10"/>
    <mergeCell ref="M10:O10"/>
    <mergeCell ref="P10:Q10"/>
    <mergeCell ref="C12:D12"/>
    <mergeCell ref="I12:J12"/>
    <mergeCell ref="M12:O12"/>
    <mergeCell ref="P12:Q12"/>
    <mergeCell ref="A9:D9"/>
    <mergeCell ref="I9:J9"/>
    <mergeCell ref="M9:N9"/>
    <mergeCell ref="P9:Q9"/>
    <mergeCell ref="U15:V15"/>
    <mergeCell ref="C11:D11"/>
    <mergeCell ref="I11:J11"/>
    <mergeCell ref="M11:O11"/>
    <mergeCell ref="P11:Q11"/>
    <mergeCell ref="U11:V11"/>
    <mergeCell ref="U12:V12"/>
    <mergeCell ref="A13:D13"/>
    <mergeCell ref="I13:J13"/>
    <mergeCell ref="M13:O13"/>
    <mergeCell ref="P13:Q13"/>
    <mergeCell ref="U13:V13"/>
    <mergeCell ref="U7:V7"/>
    <mergeCell ref="C8:D8"/>
    <mergeCell ref="I8:J8"/>
    <mergeCell ref="M8:O8"/>
    <mergeCell ref="P8:Q8"/>
    <mergeCell ref="U8:V8"/>
    <mergeCell ref="U6:V6"/>
    <mergeCell ref="U4:V5"/>
    <mergeCell ref="A4:B5"/>
    <mergeCell ref="C4:D5"/>
    <mergeCell ref="E4:G4"/>
    <mergeCell ref="H4:R4"/>
    <mergeCell ref="S4:T5"/>
    <mergeCell ref="A6:B8"/>
    <mergeCell ref="C6:D6"/>
    <mergeCell ref="I6:J6"/>
    <mergeCell ref="M6:O6"/>
    <mergeCell ref="P6:Q6"/>
    <mergeCell ref="C7:D7"/>
    <mergeCell ref="I7:J7"/>
    <mergeCell ref="M7:O7"/>
    <mergeCell ref="P7:Q7"/>
    <mergeCell ref="F2:P2"/>
    <mergeCell ref="W4:W5"/>
    <mergeCell ref="I5:J5"/>
    <mergeCell ref="M5:O5"/>
    <mergeCell ref="P5:Q5"/>
  </mergeCells>
  <pageMargins left="0.7" right="0.7" top="0.75" bottom="0.75" header="0.3" footer="0.3"/>
  <pageSetup scale="85" orientation="landscape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V17"/>
  <sheetViews>
    <sheetView topLeftCell="B1" workbookViewId="0">
      <selection activeCell="U10" sqref="U10"/>
    </sheetView>
  </sheetViews>
  <sheetFormatPr defaultRowHeight="15"/>
  <cols>
    <col min="1" max="1" width="9.140625" hidden="1" customWidth="1"/>
    <col min="3" max="3" width="5" customWidth="1"/>
    <col min="4" max="4" width="6.85546875" hidden="1" customWidth="1"/>
    <col min="5" max="5" width="5.85546875" hidden="1" customWidth="1"/>
    <col min="6" max="6" width="6.5703125" customWidth="1"/>
    <col min="7" max="7" width="6.140625" customWidth="1"/>
    <col min="8" max="8" width="5.42578125" customWidth="1"/>
    <col min="9" max="9" width="6.28515625" customWidth="1"/>
    <col min="10" max="10" width="6.42578125" customWidth="1"/>
    <col min="11" max="11" width="7.28515625" customWidth="1"/>
    <col min="12" max="12" width="6.28515625" customWidth="1"/>
    <col min="13" max="13" width="7.140625" customWidth="1"/>
    <col min="14" max="14" width="6.85546875" customWidth="1"/>
    <col min="15" max="15" width="6.7109375" customWidth="1"/>
    <col min="16" max="16" width="6.5703125" customWidth="1"/>
    <col min="17" max="17" width="7.42578125" customWidth="1"/>
    <col min="18" max="18" width="6.7109375" customWidth="1"/>
    <col min="19" max="19" width="6.5703125" customWidth="1"/>
    <col min="20" max="20" width="9" customWidth="1"/>
    <col min="21" max="21" width="7.28515625" customWidth="1"/>
  </cols>
  <sheetData>
    <row r="1" spans="1:22" ht="23.25">
      <c r="A1" s="1"/>
      <c r="J1" s="110"/>
      <c r="K1" s="50"/>
      <c r="L1" s="51"/>
      <c r="M1" s="140" t="s">
        <v>345</v>
      </c>
      <c r="N1" s="96"/>
      <c r="O1" s="3"/>
      <c r="P1" s="141"/>
      <c r="R1" s="2"/>
      <c r="S1" s="2"/>
      <c r="T1" s="3" t="s">
        <v>367</v>
      </c>
      <c r="U1" s="13"/>
      <c r="V1" s="2"/>
    </row>
    <row r="2" spans="1:22" ht="23.25" customHeight="1">
      <c r="A2" s="1"/>
      <c r="J2" s="631" t="s">
        <v>472</v>
      </c>
      <c r="K2" s="631"/>
      <c r="L2" s="631"/>
      <c r="M2" s="631"/>
      <c r="N2" s="631"/>
      <c r="O2" s="631"/>
      <c r="P2" s="631"/>
      <c r="Q2" s="631"/>
      <c r="R2" s="631"/>
      <c r="S2" s="631"/>
      <c r="T2" s="2"/>
      <c r="U2" s="2"/>
      <c r="V2" s="2"/>
    </row>
    <row r="3" spans="1:22" ht="19.5">
      <c r="A3" s="1"/>
      <c r="B3" s="52"/>
      <c r="C3" s="2"/>
      <c r="D3" s="2"/>
      <c r="E3" s="2"/>
      <c r="J3" s="52" t="s">
        <v>240</v>
      </c>
      <c r="K3" s="6"/>
      <c r="L3" s="6"/>
      <c r="M3" s="6"/>
      <c r="N3" s="6"/>
      <c r="O3" s="6"/>
      <c r="P3" s="6"/>
      <c r="Q3" s="6"/>
      <c r="R3" s="2"/>
      <c r="S3" s="2"/>
      <c r="T3" s="2"/>
      <c r="U3" s="2"/>
      <c r="V3" s="2"/>
    </row>
    <row r="4" spans="1:22" ht="19.5">
      <c r="A4" s="1"/>
      <c r="B4" s="2"/>
      <c r="C4" s="2"/>
      <c r="D4" s="2"/>
      <c r="E4" s="68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>
      <c r="A5" s="1"/>
      <c r="B5" s="585" t="s">
        <v>352</v>
      </c>
      <c r="C5" s="517"/>
      <c r="D5" s="517"/>
      <c r="E5" s="518"/>
      <c r="F5" s="636" t="s">
        <v>241</v>
      </c>
      <c r="G5" s="637"/>
      <c r="H5" s="637"/>
      <c r="I5" s="638"/>
      <c r="J5" s="582" t="s">
        <v>6</v>
      </c>
      <c r="K5" s="583"/>
      <c r="L5" s="632" t="s">
        <v>242</v>
      </c>
      <c r="M5" s="639"/>
      <c r="N5" s="639"/>
      <c r="O5" s="633"/>
      <c r="P5" s="582" t="s">
        <v>6</v>
      </c>
      <c r="Q5" s="583"/>
      <c r="R5" s="640" t="s">
        <v>243</v>
      </c>
      <c r="S5" s="640"/>
      <c r="T5" s="640"/>
      <c r="U5" s="640"/>
      <c r="V5" s="2"/>
    </row>
    <row r="6" spans="1:22">
      <c r="A6" s="1"/>
      <c r="B6" s="586"/>
      <c r="C6" s="587"/>
      <c r="D6" s="587"/>
      <c r="E6" s="588"/>
      <c r="F6" s="632" t="s">
        <v>4</v>
      </c>
      <c r="G6" s="633"/>
      <c r="H6" s="632" t="s">
        <v>244</v>
      </c>
      <c r="I6" s="633"/>
      <c r="J6" s="446" t="s">
        <v>52</v>
      </c>
      <c r="K6" s="446" t="s">
        <v>53</v>
      </c>
      <c r="L6" s="632" t="s">
        <v>4</v>
      </c>
      <c r="M6" s="633"/>
      <c r="N6" s="632" t="s">
        <v>244</v>
      </c>
      <c r="O6" s="633"/>
      <c r="P6" s="446" t="s">
        <v>52</v>
      </c>
      <c r="Q6" s="446" t="s">
        <v>53</v>
      </c>
      <c r="R6" s="634" t="s">
        <v>245</v>
      </c>
      <c r="S6" s="635"/>
      <c r="T6" s="634" t="s">
        <v>246</v>
      </c>
      <c r="U6" s="635"/>
      <c r="V6" s="2"/>
    </row>
    <row r="7" spans="1:22" ht="26.25">
      <c r="A7" s="1"/>
      <c r="B7" s="586"/>
      <c r="C7" s="587"/>
      <c r="D7" s="587"/>
      <c r="E7" s="588"/>
      <c r="F7" s="69" t="s">
        <v>52</v>
      </c>
      <c r="G7" s="69" t="s">
        <v>53</v>
      </c>
      <c r="H7" s="69" t="s">
        <v>52</v>
      </c>
      <c r="I7" s="69" t="s">
        <v>53</v>
      </c>
      <c r="J7" s="448"/>
      <c r="K7" s="448"/>
      <c r="L7" s="69" t="s">
        <v>52</v>
      </c>
      <c r="M7" s="69" t="s">
        <v>53</v>
      </c>
      <c r="N7" s="69" t="s">
        <v>52</v>
      </c>
      <c r="O7" s="69" t="s">
        <v>53</v>
      </c>
      <c r="P7" s="448"/>
      <c r="Q7" s="448"/>
      <c r="R7" s="69" t="s">
        <v>52</v>
      </c>
      <c r="S7" s="69" t="s">
        <v>53</v>
      </c>
      <c r="T7" s="69" t="s">
        <v>52</v>
      </c>
      <c r="U7" s="69" t="s">
        <v>53</v>
      </c>
      <c r="V7" s="2"/>
    </row>
    <row r="8" spans="1:22">
      <c r="A8" s="1"/>
      <c r="B8" s="519" t="s">
        <v>232</v>
      </c>
      <c r="C8" s="520"/>
      <c r="D8" s="520"/>
      <c r="E8" s="521"/>
      <c r="F8" s="157">
        <v>11</v>
      </c>
      <c r="G8" s="157">
        <v>11</v>
      </c>
      <c r="H8" s="157">
        <v>5</v>
      </c>
      <c r="I8" s="157">
        <v>5</v>
      </c>
      <c r="J8" s="158">
        <v>6</v>
      </c>
      <c r="K8" s="158">
        <v>6</v>
      </c>
      <c r="L8" s="157">
        <v>0</v>
      </c>
      <c r="M8" s="157">
        <v>0</v>
      </c>
      <c r="N8" s="157">
        <v>0</v>
      </c>
      <c r="O8" s="157">
        <v>0</v>
      </c>
      <c r="P8" s="158"/>
      <c r="Q8" s="158"/>
      <c r="R8" s="158">
        <v>0</v>
      </c>
      <c r="S8" s="158">
        <v>0</v>
      </c>
      <c r="T8" s="158">
        <v>170</v>
      </c>
      <c r="U8" s="158">
        <v>170</v>
      </c>
      <c r="V8" s="2"/>
    </row>
    <row r="9" spans="1:22">
      <c r="A9" s="1"/>
      <c r="B9" s="582" t="s">
        <v>57</v>
      </c>
      <c r="C9" s="583"/>
      <c r="D9" s="583"/>
      <c r="E9" s="584"/>
      <c r="F9" s="157">
        <v>0</v>
      </c>
      <c r="G9" s="157">
        <v>0</v>
      </c>
      <c r="H9" s="157">
        <v>0</v>
      </c>
      <c r="I9" s="157">
        <v>0</v>
      </c>
      <c r="J9" s="158">
        <v>0</v>
      </c>
      <c r="K9" s="158">
        <v>0</v>
      </c>
      <c r="L9" s="157">
        <v>0</v>
      </c>
      <c r="M9" s="157">
        <v>0</v>
      </c>
      <c r="N9" s="157">
        <v>0</v>
      </c>
      <c r="O9" s="157">
        <v>0</v>
      </c>
      <c r="P9" s="158">
        <v>0</v>
      </c>
      <c r="Q9" s="158">
        <v>0</v>
      </c>
      <c r="R9" s="158">
        <v>0</v>
      </c>
      <c r="S9" s="158">
        <v>0</v>
      </c>
      <c r="T9" s="158">
        <v>0</v>
      </c>
      <c r="U9" s="158">
        <v>0</v>
      </c>
      <c r="V9" s="2"/>
    </row>
    <row r="10" spans="1:22">
      <c r="A10" s="1"/>
      <c r="B10" s="589" t="s">
        <v>11</v>
      </c>
      <c r="C10" s="590"/>
      <c r="D10" s="590"/>
      <c r="E10" s="591"/>
      <c r="F10" s="157">
        <v>11</v>
      </c>
      <c r="G10" s="157">
        <v>11</v>
      </c>
      <c r="H10" s="157">
        <v>5</v>
      </c>
      <c r="I10" s="157">
        <v>5</v>
      </c>
      <c r="J10" s="158">
        <v>4</v>
      </c>
      <c r="K10" s="158">
        <v>4</v>
      </c>
      <c r="L10" s="157">
        <v>0</v>
      </c>
      <c r="M10" s="157">
        <v>0</v>
      </c>
      <c r="N10" s="157">
        <v>0</v>
      </c>
      <c r="O10" s="157">
        <v>0</v>
      </c>
      <c r="P10" s="158">
        <v>0</v>
      </c>
      <c r="Q10" s="158">
        <v>0</v>
      </c>
      <c r="R10" s="158">
        <v>0</v>
      </c>
      <c r="S10" s="158">
        <v>0</v>
      </c>
      <c r="T10" s="158">
        <f>T8+T9</f>
        <v>170</v>
      </c>
      <c r="U10" s="158">
        <f>U8+U9</f>
        <v>170</v>
      </c>
      <c r="V10" s="2"/>
    </row>
    <row r="12" spans="1:22">
      <c r="T12" s="119"/>
    </row>
    <row r="15" spans="1:22" ht="21.75">
      <c r="C15" s="159" t="s">
        <v>358</v>
      </c>
      <c r="D15" s="159"/>
      <c r="E15" s="159"/>
      <c r="F15" s="159"/>
      <c r="G15" s="159"/>
      <c r="R15" s="159" t="s">
        <v>361</v>
      </c>
      <c r="S15" s="159"/>
      <c r="T15" s="159"/>
    </row>
    <row r="16" spans="1:22" ht="21.75">
      <c r="C16" s="159" t="s">
        <v>359</v>
      </c>
      <c r="D16" s="159"/>
      <c r="E16" s="159"/>
      <c r="F16" s="159"/>
      <c r="G16" s="159"/>
      <c r="R16" s="159" t="s">
        <v>362</v>
      </c>
      <c r="S16" s="159"/>
      <c r="T16" s="159"/>
    </row>
    <row r="17" spans="3:20" ht="21.75">
      <c r="C17" s="159" t="s">
        <v>375</v>
      </c>
      <c r="D17" s="159"/>
      <c r="E17" s="159"/>
      <c r="F17" s="159"/>
      <c r="G17" s="159"/>
      <c r="R17" s="159" t="s">
        <v>480</v>
      </c>
      <c r="S17" s="159"/>
      <c r="T17" s="159"/>
    </row>
  </sheetData>
  <mergeCells count="20">
    <mergeCell ref="T6:U6"/>
    <mergeCell ref="B5:E7"/>
    <mergeCell ref="F5:I5"/>
    <mergeCell ref="J5:K5"/>
    <mergeCell ref="L5:O5"/>
    <mergeCell ref="P5:Q5"/>
    <mergeCell ref="R5:U5"/>
    <mergeCell ref="F6:G6"/>
    <mergeCell ref="H6:I6"/>
    <mergeCell ref="J6:J7"/>
    <mergeCell ref="K6:K7"/>
    <mergeCell ref="J2:S2"/>
    <mergeCell ref="B8:E8"/>
    <mergeCell ref="B9:E9"/>
    <mergeCell ref="B10:E10"/>
    <mergeCell ref="L6:M6"/>
    <mergeCell ref="N6:O6"/>
    <mergeCell ref="P6:P7"/>
    <mergeCell ref="Q6:Q7"/>
    <mergeCell ref="R6:S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X13"/>
  <sheetViews>
    <sheetView topLeftCell="B1" workbookViewId="0">
      <selection activeCell="Q8" sqref="Q8"/>
    </sheetView>
  </sheetViews>
  <sheetFormatPr defaultRowHeight="15"/>
  <cols>
    <col min="1" max="1" width="9.140625" hidden="1" customWidth="1"/>
    <col min="3" max="3" width="6.42578125" customWidth="1"/>
    <col min="4" max="4" width="0.42578125" hidden="1" customWidth="1"/>
    <col min="5" max="5" width="9.140625" hidden="1" customWidth="1"/>
    <col min="7" max="7" width="9.5703125" customWidth="1"/>
    <col min="9" max="9" width="4" customWidth="1"/>
    <col min="12" max="12" width="0.140625" customWidth="1"/>
    <col min="15" max="15" width="7.42578125" customWidth="1"/>
  </cols>
  <sheetData>
    <row r="1" spans="1:24" ht="23.25">
      <c r="A1" s="1"/>
      <c r="C1" s="132"/>
      <c r="D1" s="132"/>
      <c r="E1" s="132"/>
      <c r="F1" s="132"/>
      <c r="I1" s="151"/>
      <c r="J1" s="151"/>
      <c r="K1" s="140" t="s">
        <v>345</v>
      </c>
      <c r="L1" s="151"/>
      <c r="M1" s="134"/>
      <c r="N1" s="141"/>
      <c r="O1" s="2"/>
      <c r="Q1" s="3" t="s">
        <v>366</v>
      </c>
      <c r="R1" s="13"/>
      <c r="S1" s="2"/>
      <c r="T1" s="2"/>
      <c r="U1" s="2"/>
      <c r="V1" s="2"/>
      <c r="W1" s="2"/>
      <c r="X1" s="2"/>
    </row>
    <row r="2" spans="1:24" ht="23.25">
      <c r="A2" s="49"/>
      <c r="C2" s="132"/>
      <c r="D2" s="132"/>
      <c r="E2" s="132"/>
      <c r="F2" s="132"/>
      <c r="I2" s="408" t="s">
        <v>473</v>
      </c>
      <c r="J2" s="408"/>
      <c r="K2" s="408"/>
      <c r="L2" s="408"/>
      <c r="M2" s="408"/>
      <c r="N2" s="408"/>
      <c r="O2" s="6"/>
      <c r="P2" s="6"/>
      <c r="Q2" s="2"/>
      <c r="R2" s="2"/>
      <c r="S2" s="2"/>
      <c r="T2" s="2"/>
      <c r="U2" s="2"/>
      <c r="V2" s="2"/>
      <c r="W2" s="2"/>
      <c r="X2" s="2"/>
    </row>
    <row r="3" spans="1:24" ht="18">
      <c r="A3" s="1"/>
      <c r="B3" s="2"/>
      <c r="D3" s="136"/>
      <c r="E3" s="135"/>
      <c r="F3" s="137"/>
      <c r="G3" s="137"/>
      <c r="H3" s="137"/>
      <c r="I3" s="137"/>
      <c r="J3" s="137"/>
      <c r="K3" s="135" t="s">
        <v>247</v>
      </c>
      <c r="L3" s="122"/>
      <c r="M3" s="122"/>
      <c r="N3" s="6"/>
      <c r="O3" s="6"/>
      <c r="P3" s="6"/>
      <c r="Q3" s="2"/>
      <c r="R3" s="2"/>
      <c r="S3" s="2"/>
      <c r="T3" s="2"/>
      <c r="U3" s="2"/>
      <c r="V3" s="2"/>
      <c r="W3" s="2"/>
      <c r="X3" s="2"/>
    </row>
    <row r="4" spans="1:24" ht="15.75">
      <c r="A4" s="1"/>
      <c r="B4" s="4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44.25" customHeight="1">
      <c r="A5" s="1"/>
      <c r="B5" s="582" t="s">
        <v>353</v>
      </c>
      <c r="C5" s="583"/>
      <c r="D5" s="583"/>
      <c r="E5" s="584"/>
      <c r="F5" s="63" t="s">
        <v>248</v>
      </c>
      <c r="G5" s="61" t="s">
        <v>249</v>
      </c>
      <c r="H5" s="519" t="s">
        <v>250</v>
      </c>
      <c r="I5" s="521"/>
      <c r="J5" s="60" t="s">
        <v>251</v>
      </c>
      <c r="K5" s="582" t="s">
        <v>252</v>
      </c>
      <c r="L5" s="584"/>
      <c r="M5" s="60" t="s">
        <v>253</v>
      </c>
      <c r="N5" s="63" t="s">
        <v>254</v>
      </c>
      <c r="O5" s="60" t="s">
        <v>255</v>
      </c>
      <c r="P5" s="63" t="s">
        <v>17</v>
      </c>
      <c r="Q5" s="60" t="s">
        <v>11</v>
      </c>
      <c r="R5" s="2"/>
      <c r="S5" s="2"/>
      <c r="T5" s="2"/>
      <c r="U5" s="2"/>
      <c r="V5" s="2"/>
      <c r="W5" s="2"/>
      <c r="X5" s="2"/>
    </row>
    <row r="6" spans="1:24" ht="21" customHeight="1">
      <c r="A6" s="1"/>
      <c r="B6" s="519" t="s">
        <v>232</v>
      </c>
      <c r="C6" s="520"/>
      <c r="D6" s="520"/>
      <c r="E6" s="521"/>
      <c r="F6" s="166">
        <v>14</v>
      </c>
      <c r="G6" s="166">
        <v>1</v>
      </c>
      <c r="H6" s="644">
        <v>61</v>
      </c>
      <c r="I6" s="645"/>
      <c r="J6" s="167">
        <v>0</v>
      </c>
      <c r="K6" s="168">
        <v>3</v>
      </c>
      <c r="L6" s="169"/>
      <c r="M6" s="167">
        <v>16</v>
      </c>
      <c r="N6" s="167">
        <v>0</v>
      </c>
      <c r="O6" s="167">
        <v>0</v>
      </c>
      <c r="P6" s="167">
        <v>75</v>
      </c>
      <c r="Q6" s="167">
        <f>SUM(F6:P6)</f>
        <v>170</v>
      </c>
      <c r="R6" s="2"/>
      <c r="S6" s="2"/>
      <c r="T6" s="2"/>
      <c r="U6" s="2"/>
      <c r="V6" s="2"/>
      <c r="W6" s="2"/>
      <c r="X6" s="2"/>
    </row>
    <row r="7" spans="1:24" ht="18" customHeight="1">
      <c r="A7" s="1"/>
      <c r="B7" s="582" t="s">
        <v>57</v>
      </c>
      <c r="C7" s="583"/>
      <c r="D7" s="583"/>
      <c r="E7" s="584"/>
      <c r="F7" s="166">
        <v>4</v>
      </c>
      <c r="G7" s="166">
        <v>0</v>
      </c>
      <c r="H7" s="641">
        <v>5</v>
      </c>
      <c r="I7" s="643"/>
      <c r="J7" s="167">
        <v>0</v>
      </c>
      <c r="K7" s="168">
        <v>2</v>
      </c>
      <c r="L7" s="169"/>
      <c r="M7" s="167">
        <v>0</v>
      </c>
      <c r="N7" s="167">
        <v>0</v>
      </c>
      <c r="O7" s="167">
        <v>0</v>
      </c>
      <c r="P7" s="167">
        <v>11</v>
      </c>
      <c r="Q7" s="167">
        <f>SUM(F7:P7)</f>
        <v>22</v>
      </c>
      <c r="R7" s="2"/>
      <c r="S7" s="2"/>
      <c r="T7" s="2"/>
      <c r="U7" s="2"/>
      <c r="V7" s="2"/>
      <c r="W7" s="2"/>
      <c r="X7" s="2"/>
    </row>
    <row r="8" spans="1:24" ht="18">
      <c r="A8" s="1"/>
      <c r="B8" s="582" t="s">
        <v>11</v>
      </c>
      <c r="C8" s="583"/>
      <c r="D8" s="583"/>
      <c r="E8" s="584"/>
      <c r="F8" s="166">
        <f>SUM(F6:F7)</f>
        <v>18</v>
      </c>
      <c r="G8" s="166">
        <f>SUM(G6:G7)</f>
        <v>1</v>
      </c>
      <c r="H8" s="641">
        <f>SUM(H6:I7)</f>
        <v>66</v>
      </c>
      <c r="I8" s="642"/>
      <c r="J8" s="167">
        <f>SUM(J6:J7)</f>
        <v>0</v>
      </c>
      <c r="K8" s="168">
        <f>SUM(K6:K7)</f>
        <v>5</v>
      </c>
      <c r="L8" s="169"/>
      <c r="M8" s="167">
        <f>SUM(M6:M7)</f>
        <v>16</v>
      </c>
      <c r="N8" s="167">
        <f>SUM(N6:N7)</f>
        <v>0</v>
      </c>
      <c r="O8" s="167">
        <f>SUM(O6:O7)</f>
        <v>0</v>
      </c>
      <c r="P8" s="167">
        <f>SUM(P6:P7)</f>
        <v>86</v>
      </c>
      <c r="Q8" s="167">
        <f t="shared" ref="Q8" si="0">SUM(F8:P8)</f>
        <v>192</v>
      </c>
      <c r="R8" s="2"/>
      <c r="S8" s="2"/>
      <c r="T8" s="2"/>
      <c r="U8" s="2"/>
      <c r="V8" s="2"/>
      <c r="W8" s="2"/>
      <c r="X8" s="2"/>
    </row>
    <row r="9" spans="1:24">
      <c r="A9" s="1"/>
      <c r="B9" s="64"/>
      <c r="C9" s="6"/>
      <c r="D9" s="65"/>
      <c r="E9" s="70"/>
      <c r="F9" s="70"/>
      <c r="G9" s="65"/>
      <c r="H9" s="65"/>
      <c r="I9" s="70"/>
      <c r="J9" s="65"/>
      <c r="K9" s="70"/>
      <c r="L9" s="71"/>
      <c r="M9" s="65"/>
      <c r="N9" s="65"/>
      <c r="O9" s="2"/>
      <c r="P9" s="2"/>
      <c r="Q9" s="2"/>
      <c r="R9" s="2"/>
      <c r="S9" s="2"/>
      <c r="T9" s="2"/>
      <c r="U9" s="2"/>
      <c r="V9" s="2"/>
      <c r="W9" s="2"/>
      <c r="X9" s="2"/>
    </row>
    <row r="11" spans="1:24" ht="21.75">
      <c r="C11" s="159" t="s">
        <v>358</v>
      </c>
      <c r="D11" s="159"/>
      <c r="E11" s="159" t="s">
        <v>358</v>
      </c>
      <c r="F11" s="159"/>
      <c r="O11" s="159" t="s">
        <v>361</v>
      </c>
      <c r="P11" s="159"/>
    </row>
    <row r="12" spans="1:24" ht="21.75">
      <c r="C12" s="159" t="s">
        <v>359</v>
      </c>
      <c r="D12" s="159"/>
      <c r="E12" s="159" t="s">
        <v>359</v>
      </c>
      <c r="F12" s="159"/>
      <c r="O12" s="159" t="s">
        <v>362</v>
      </c>
      <c r="P12" s="159"/>
    </row>
    <row r="13" spans="1:24" ht="21.75">
      <c r="C13" s="159" t="s">
        <v>374</v>
      </c>
      <c r="D13" s="159"/>
      <c r="E13" s="159" t="s">
        <v>360</v>
      </c>
      <c r="F13" s="159"/>
      <c r="O13" s="159" t="s">
        <v>480</v>
      </c>
      <c r="P13" s="159"/>
    </row>
  </sheetData>
  <mergeCells count="10">
    <mergeCell ref="I2:N2"/>
    <mergeCell ref="K5:L5"/>
    <mergeCell ref="H5:I5"/>
    <mergeCell ref="B5:E5"/>
    <mergeCell ref="B8:E8"/>
    <mergeCell ref="H8:I8"/>
    <mergeCell ref="H7:I7"/>
    <mergeCell ref="H6:I6"/>
    <mergeCell ref="B7:E7"/>
    <mergeCell ref="B6:E6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14"/>
  <sheetViews>
    <sheetView topLeftCell="B1" workbookViewId="0">
      <selection activeCell="N13" sqref="N13"/>
    </sheetView>
  </sheetViews>
  <sheetFormatPr defaultRowHeight="15"/>
  <cols>
    <col min="1" max="1" width="9.140625" hidden="1" customWidth="1"/>
    <col min="3" max="3" width="9.5703125" customWidth="1"/>
    <col min="4" max="5" width="9.140625" hidden="1" customWidth="1"/>
  </cols>
  <sheetData>
    <row r="1" spans="1:20" ht="21.75">
      <c r="A1" s="1"/>
      <c r="H1" s="138"/>
      <c r="I1" s="106" t="s">
        <v>345</v>
      </c>
      <c r="J1" s="133"/>
      <c r="K1" s="134"/>
      <c r="L1" s="12"/>
      <c r="M1" t="s">
        <v>458</v>
      </c>
      <c r="N1" s="13"/>
      <c r="O1" s="2"/>
      <c r="P1" s="3"/>
      <c r="Q1" s="13"/>
      <c r="R1" s="2"/>
      <c r="S1" s="2"/>
      <c r="T1" s="2"/>
    </row>
    <row r="2" spans="1:20" ht="23.25">
      <c r="A2" s="1"/>
      <c r="H2" s="408" t="s">
        <v>474</v>
      </c>
      <c r="I2" s="408"/>
      <c r="J2" s="408"/>
      <c r="K2" s="408"/>
      <c r="L2" s="408"/>
      <c r="N2" s="2"/>
      <c r="O2" s="2"/>
      <c r="P2" s="2"/>
      <c r="Q2" s="2"/>
      <c r="R2" s="2"/>
      <c r="S2" s="2"/>
      <c r="T2" s="2"/>
    </row>
    <row r="3" spans="1:20" ht="19.5">
      <c r="A3" s="1"/>
      <c r="B3" s="2"/>
      <c r="C3" s="2"/>
      <c r="D3" s="2"/>
      <c r="E3" s="52" t="s">
        <v>256</v>
      </c>
      <c r="F3" s="2"/>
      <c r="G3" s="117"/>
      <c r="H3" s="139" t="s">
        <v>256</v>
      </c>
      <c r="I3" s="138"/>
      <c r="J3" s="117"/>
      <c r="K3" s="138"/>
      <c r="L3" s="2"/>
      <c r="M3" s="2"/>
      <c r="N3" s="2"/>
      <c r="O3" s="2"/>
      <c r="P3" s="2"/>
      <c r="Q3" s="2"/>
      <c r="R3" s="2"/>
      <c r="S3" s="2"/>
      <c r="T3" s="2"/>
    </row>
    <row r="4" spans="1:20" ht="19.5">
      <c r="A4" s="1"/>
      <c r="B4" s="2"/>
      <c r="C4" s="2"/>
      <c r="D4" s="2"/>
      <c r="E4" s="5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60.75" customHeight="1">
      <c r="A5" s="1"/>
      <c r="B5" s="582" t="s">
        <v>354</v>
      </c>
      <c r="C5" s="583"/>
      <c r="D5" s="583"/>
      <c r="E5" s="584"/>
      <c r="F5" s="582" t="s">
        <v>257</v>
      </c>
      <c r="G5" s="584"/>
      <c r="H5" s="519" t="s">
        <v>258</v>
      </c>
      <c r="I5" s="521"/>
      <c r="J5" s="582" t="s">
        <v>259</v>
      </c>
      <c r="K5" s="584"/>
      <c r="L5" s="582" t="s">
        <v>260</v>
      </c>
      <c r="M5" s="584"/>
      <c r="N5" s="519" t="s">
        <v>8</v>
      </c>
      <c r="O5" s="521"/>
      <c r="P5" s="2"/>
      <c r="Q5" s="2"/>
      <c r="R5" s="2"/>
      <c r="S5" s="2"/>
      <c r="T5" s="2"/>
    </row>
    <row r="6" spans="1:20">
      <c r="A6" s="1"/>
      <c r="B6" s="648" t="s">
        <v>261</v>
      </c>
      <c r="C6" s="649"/>
      <c r="D6" s="649"/>
      <c r="E6" s="650"/>
      <c r="F6" s="651">
        <v>0</v>
      </c>
      <c r="G6" s="521"/>
      <c r="H6" s="594">
        <v>0</v>
      </c>
      <c r="I6" s="584"/>
      <c r="J6" s="594">
        <v>0</v>
      </c>
      <c r="K6" s="584"/>
      <c r="L6" s="646">
        <v>0</v>
      </c>
      <c r="M6" s="647"/>
      <c r="N6" s="646">
        <v>0</v>
      </c>
      <c r="O6" s="647"/>
      <c r="P6" s="2"/>
      <c r="Q6" s="2"/>
      <c r="R6" s="2"/>
      <c r="S6" s="2"/>
      <c r="T6" s="2"/>
    </row>
    <row r="7" spans="1:20">
      <c r="A7" s="1"/>
      <c r="B7" s="648" t="s">
        <v>57</v>
      </c>
      <c r="C7" s="649"/>
      <c r="D7" s="649"/>
      <c r="E7" s="650"/>
      <c r="F7" s="652">
        <v>0</v>
      </c>
      <c r="G7" s="653"/>
      <c r="H7" s="594">
        <v>0</v>
      </c>
      <c r="I7" s="584"/>
      <c r="J7" s="594">
        <v>0</v>
      </c>
      <c r="K7" s="584"/>
      <c r="L7" s="646">
        <v>0</v>
      </c>
      <c r="M7" s="647"/>
      <c r="N7" s="646">
        <v>0</v>
      </c>
      <c r="O7" s="647"/>
      <c r="P7" s="2"/>
      <c r="Q7" s="2"/>
      <c r="R7" s="2"/>
      <c r="S7" s="2"/>
      <c r="T7" s="2"/>
    </row>
    <row r="8" spans="1:20">
      <c r="A8" s="1"/>
      <c r="B8" s="648" t="s">
        <v>11</v>
      </c>
      <c r="C8" s="649"/>
      <c r="D8" s="649"/>
      <c r="E8" s="650"/>
      <c r="F8" s="651">
        <v>0</v>
      </c>
      <c r="G8" s="521"/>
      <c r="H8" s="594">
        <v>0</v>
      </c>
      <c r="I8" s="584"/>
      <c r="J8" s="594">
        <v>0</v>
      </c>
      <c r="K8" s="584"/>
      <c r="L8" s="646">
        <v>0</v>
      </c>
      <c r="M8" s="647"/>
      <c r="N8" s="646">
        <v>0</v>
      </c>
      <c r="O8" s="647"/>
      <c r="P8" s="2"/>
      <c r="Q8" s="2"/>
      <c r="R8" s="2"/>
      <c r="S8" s="2"/>
      <c r="T8" s="2"/>
    </row>
    <row r="9" spans="1:20">
      <c r="A9" s="1"/>
      <c r="B9" s="72"/>
      <c r="C9" s="72"/>
      <c r="D9" s="72"/>
      <c r="E9" s="72"/>
      <c r="F9" s="66"/>
      <c r="G9" s="66"/>
      <c r="H9" s="64"/>
      <c r="I9" s="64"/>
      <c r="J9" s="64"/>
      <c r="K9" s="64"/>
      <c r="L9" s="73"/>
      <c r="M9" s="73"/>
      <c r="N9" s="73"/>
      <c r="O9" s="73"/>
      <c r="P9" s="2"/>
      <c r="Q9" s="2"/>
      <c r="R9" s="2"/>
      <c r="S9" s="2"/>
      <c r="T9" s="2"/>
    </row>
    <row r="11" spans="1:20" ht="21.75">
      <c r="C11" s="159" t="s">
        <v>358</v>
      </c>
      <c r="D11" s="159"/>
      <c r="E11" s="159"/>
      <c r="F11" s="159"/>
      <c r="L11" s="159" t="s">
        <v>361</v>
      </c>
      <c r="M11" s="159"/>
    </row>
    <row r="12" spans="1:20" ht="21.75">
      <c r="C12" s="159" t="s">
        <v>359</v>
      </c>
      <c r="D12" s="159"/>
      <c r="E12" s="159"/>
      <c r="F12" s="159"/>
      <c r="L12" s="159" t="s">
        <v>362</v>
      </c>
      <c r="M12" s="159"/>
    </row>
    <row r="13" spans="1:20" ht="21.75">
      <c r="C13" s="159" t="s">
        <v>374</v>
      </c>
      <c r="D13" s="159"/>
      <c r="E13" s="159"/>
      <c r="F13" s="159"/>
      <c r="L13" s="159" t="s">
        <v>481</v>
      </c>
      <c r="M13" s="159"/>
    </row>
    <row r="14" spans="1:20" ht="21.75">
      <c r="C14" s="159"/>
      <c r="D14" s="159"/>
      <c r="E14" s="159"/>
      <c r="F14" s="159"/>
    </row>
  </sheetData>
  <mergeCells count="25">
    <mergeCell ref="N5:O5"/>
    <mergeCell ref="B6:E6"/>
    <mergeCell ref="F6:G6"/>
    <mergeCell ref="H6:I6"/>
    <mergeCell ref="J6:K6"/>
    <mergeCell ref="L6:M6"/>
    <mergeCell ref="N6:O6"/>
    <mergeCell ref="B5:E5"/>
    <mergeCell ref="F5:G5"/>
    <mergeCell ref="H2:L2"/>
    <mergeCell ref="N8:O8"/>
    <mergeCell ref="B7:E7"/>
    <mergeCell ref="H7:I7"/>
    <mergeCell ref="J7:K7"/>
    <mergeCell ref="L7:M7"/>
    <mergeCell ref="N7:O7"/>
    <mergeCell ref="B8:E8"/>
    <mergeCell ref="F8:G8"/>
    <mergeCell ref="H8:I8"/>
    <mergeCell ref="J8:K8"/>
    <mergeCell ref="L8:M8"/>
    <mergeCell ref="F7:G7"/>
    <mergeCell ref="H5:I5"/>
    <mergeCell ref="J5:K5"/>
    <mergeCell ref="L5:M5"/>
  </mergeCells>
  <pageMargins left="0.7" right="0.7" top="0.75" bottom="0.75" header="0.3" footer="0.3"/>
  <pageSetup paperSize="9" scale="11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X21"/>
  <sheetViews>
    <sheetView workbookViewId="0">
      <selection activeCell="T13" sqref="T13"/>
    </sheetView>
  </sheetViews>
  <sheetFormatPr defaultRowHeight="15"/>
  <cols>
    <col min="1" max="1" width="5.85546875" customWidth="1"/>
    <col min="2" max="3" width="9.140625" hidden="1" customWidth="1"/>
    <col min="5" max="5" width="2.28515625" customWidth="1"/>
    <col min="6" max="6" width="6.28515625" customWidth="1"/>
    <col min="7" max="8" width="7" customWidth="1"/>
    <col min="9" max="9" width="8.140625" customWidth="1"/>
    <col min="10" max="10" width="6.7109375" customWidth="1"/>
    <col min="11" max="11" width="7.7109375" customWidth="1"/>
    <col min="12" max="13" width="6.7109375" customWidth="1"/>
    <col min="14" max="14" width="7.5703125" customWidth="1"/>
    <col min="15" max="15" width="7.85546875" customWidth="1"/>
    <col min="16" max="16" width="5.85546875" customWidth="1"/>
    <col min="17" max="17" width="7.140625" customWidth="1"/>
    <col min="18" max="18" width="6.5703125" customWidth="1"/>
    <col min="19" max="19" width="7.5703125" customWidth="1"/>
    <col min="20" max="20" width="6.42578125" customWidth="1"/>
    <col min="21" max="21" width="7" customWidth="1"/>
  </cols>
  <sheetData>
    <row r="1" spans="1:24" ht="21.75">
      <c r="G1" s="1"/>
      <c r="J1" s="2"/>
      <c r="K1" s="2"/>
      <c r="L1" s="106" t="s">
        <v>345</v>
      </c>
      <c r="M1" s="2"/>
      <c r="N1" s="3"/>
      <c r="O1" s="13"/>
      <c r="R1" s="2"/>
      <c r="S1" s="3" t="s">
        <v>365</v>
      </c>
      <c r="T1" s="13"/>
      <c r="U1" s="2"/>
      <c r="V1" s="2"/>
      <c r="W1" s="2"/>
      <c r="X1" s="2"/>
    </row>
    <row r="2" spans="1:24" ht="23.25">
      <c r="G2" s="1"/>
      <c r="J2" s="408" t="s">
        <v>471</v>
      </c>
      <c r="K2" s="409"/>
      <c r="L2" s="409"/>
      <c r="M2" s="409"/>
      <c r="N2" s="409"/>
      <c r="O2" s="409"/>
      <c r="P2" s="409"/>
      <c r="Q2" s="2"/>
      <c r="R2" s="2"/>
      <c r="S2" s="2"/>
      <c r="T2" s="2"/>
      <c r="U2" s="2"/>
      <c r="V2" s="2"/>
      <c r="W2" s="2"/>
      <c r="X2" s="2"/>
    </row>
    <row r="3" spans="1:24" ht="19.5">
      <c r="A3" s="1"/>
      <c r="B3" s="2"/>
      <c r="C3" s="2"/>
      <c r="D3" s="2"/>
      <c r="H3" s="52" t="s">
        <v>364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>
      <c r="A5" s="656" t="s">
        <v>355</v>
      </c>
      <c r="B5" s="656"/>
      <c r="C5" s="656"/>
      <c r="D5" s="654" t="s">
        <v>262</v>
      </c>
      <c r="E5" s="654"/>
      <c r="F5" s="585" t="s">
        <v>263</v>
      </c>
      <c r="G5" s="518"/>
      <c r="H5" s="536" t="s">
        <v>264</v>
      </c>
      <c r="I5" s="537"/>
      <c r="J5" s="585" t="s">
        <v>265</v>
      </c>
      <c r="K5" s="518"/>
      <c r="L5" s="585" t="s">
        <v>266</v>
      </c>
      <c r="M5" s="518"/>
      <c r="N5" s="585" t="s">
        <v>267</v>
      </c>
      <c r="O5" s="518"/>
      <c r="P5" s="585" t="s">
        <v>161</v>
      </c>
      <c r="Q5" s="518"/>
      <c r="R5" s="585" t="s">
        <v>17</v>
      </c>
      <c r="S5" s="518"/>
      <c r="T5" s="585" t="s">
        <v>11</v>
      </c>
      <c r="U5" s="518"/>
      <c r="V5" s="2"/>
      <c r="W5" s="2"/>
      <c r="X5" s="2"/>
    </row>
    <row r="6" spans="1:24">
      <c r="A6" s="656"/>
      <c r="B6" s="656"/>
      <c r="C6" s="656"/>
      <c r="D6" s="654"/>
      <c r="E6" s="654"/>
      <c r="F6" s="589"/>
      <c r="G6" s="591"/>
      <c r="H6" s="538"/>
      <c r="I6" s="539"/>
      <c r="J6" s="589"/>
      <c r="K6" s="591"/>
      <c r="L6" s="589"/>
      <c r="M6" s="591"/>
      <c r="N6" s="589"/>
      <c r="O6" s="591"/>
      <c r="P6" s="589"/>
      <c r="Q6" s="591"/>
      <c r="R6" s="589"/>
      <c r="S6" s="591"/>
      <c r="T6" s="589"/>
      <c r="U6" s="591"/>
      <c r="V6" s="2"/>
      <c r="W6" s="2"/>
      <c r="X6" s="2"/>
    </row>
    <row r="7" spans="1:24" ht="24.75" customHeight="1">
      <c r="A7" s="656"/>
      <c r="B7" s="656"/>
      <c r="C7" s="656"/>
      <c r="D7" s="654"/>
      <c r="E7" s="654"/>
      <c r="F7" s="74" t="s">
        <v>268</v>
      </c>
      <c r="G7" s="74" t="s">
        <v>91</v>
      </c>
      <c r="H7" s="74" t="s">
        <v>268</v>
      </c>
      <c r="I7" s="74" t="s">
        <v>91</v>
      </c>
      <c r="J7" s="74" t="s">
        <v>268</v>
      </c>
      <c r="K7" s="74" t="s">
        <v>91</v>
      </c>
      <c r="L7" s="74" t="s">
        <v>268</v>
      </c>
      <c r="M7" s="74" t="s">
        <v>91</v>
      </c>
      <c r="N7" s="74" t="s">
        <v>268</v>
      </c>
      <c r="O7" s="74" t="s">
        <v>91</v>
      </c>
      <c r="P7" s="74" t="s">
        <v>268</v>
      </c>
      <c r="Q7" s="74" t="s">
        <v>91</v>
      </c>
      <c r="R7" s="74" t="s">
        <v>268</v>
      </c>
      <c r="S7" s="74" t="s">
        <v>91</v>
      </c>
      <c r="T7" s="74" t="s">
        <v>268</v>
      </c>
      <c r="U7" s="75" t="s">
        <v>91</v>
      </c>
      <c r="V7" s="2"/>
      <c r="W7" s="2"/>
      <c r="X7" s="2"/>
    </row>
    <row r="8" spans="1:24" ht="19.5">
      <c r="A8" s="654" t="s">
        <v>269</v>
      </c>
      <c r="B8" s="654"/>
      <c r="C8" s="654"/>
      <c r="D8" s="640" t="s">
        <v>270</v>
      </c>
      <c r="E8" s="640"/>
      <c r="F8" s="165">
        <v>2</v>
      </c>
      <c r="G8" s="165">
        <v>2</v>
      </c>
      <c r="H8" s="165">
        <v>59</v>
      </c>
      <c r="I8" s="165">
        <v>0</v>
      </c>
      <c r="J8" s="165">
        <v>0</v>
      </c>
      <c r="K8" s="165">
        <v>0</v>
      </c>
      <c r="L8" s="165">
        <v>0</v>
      </c>
      <c r="M8" s="165">
        <v>0</v>
      </c>
      <c r="N8" s="165">
        <v>0</v>
      </c>
      <c r="O8" s="165">
        <v>0</v>
      </c>
      <c r="P8" s="165">
        <v>0</v>
      </c>
      <c r="Q8" s="165">
        <v>2</v>
      </c>
      <c r="R8" s="165">
        <v>52</v>
      </c>
      <c r="S8" s="165">
        <v>53</v>
      </c>
      <c r="T8" s="165">
        <f>F8+H8+J8+L8+N8+P8+R8</f>
        <v>113</v>
      </c>
      <c r="U8" s="165">
        <f>G8+I8+K8+M8+O8+Q8+S8</f>
        <v>57</v>
      </c>
      <c r="V8" s="2"/>
      <c r="W8" s="2"/>
      <c r="X8" s="2"/>
    </row>
    <row r="9" spans="1:24" ht="19.5">
      <c r="A9" s="654"/>
      <c r="B9" s="654"/>
      <c r="C9" s="654"/>
      <c r="D9" s="640" t="s">
        <v>271</v>
      </c>
      <c r="E9" s="640"/>
      <c r="F9" s="165">
        <v>0</v>
      </c>
      <c r="G9" s="165">
        <v>19</v>
      </c>
      <c r="H9" s="165">
        <v>68</v>
      </c>
      <c r="I9" s="165">
        <v>45</v>
      </c>
      <c r="J9" s="165">
        <v>1</v>
      </c>
      <c r="K9" s="165">
        <v>1</v>
      </c>
      <c r="L9" s="165">
        <v>0</v>
      </c>
      <c r="M9" s="165">
        <v>56</v>
      </c>
      <c r="N9" s="165">
        <v>1</v>
      </c>
      <c r="O9" s="165">
        <v>1</v>
      </c>
      <c r="P9" s="165">
        <v>0</v>
      </c>
      <c r="Q9" s="165">
        <v>16</v>
      </c>
      <c r="R9" s="165">
        <v>10</v>
      </c>
      <c r="S9" s="165">
        <v>81</v>
      </c>
      <c r="T9" s="165">
        <f t="shared" ref="T9:U15" si="0">F9+H9+J9+L9+N9+P9+R9</f>
        <v>80</v>
      </c>
      <c r="U9" s="165">
        <v>176</v>
      </c>
      <c r="V9" s="2"/>
      <c r="W9" s="2"/>
      <c r="X9" s="2"/>
    </row>
    <row r="10" spans="1:24" ht="19.5">
      <c r="A10" s="654"/>
      <c r="B10" s="654"/>
      <c r="C10" s="654"/>
      <c r="D10" s="640" t="s">
        <v>272</v>
      </c>
      <c r="E10" s="640"/>
      <c r="F10" s="165">
        <v>0</v>
      </c>
      <c r="G10" s="165">
        <v>0</v>
      </c>
      <c r="H10" s="165">
        <v>0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0</v>
      </c>
      <c r="O10" s="165">
        <v>0</v>
      </c>
      <c r="P10" s="165">
        <v>0</v>
      </c>
      <c r="Q10" s="165">
        <v>0</v>
      </c>
      <c r="R10" s="165">
        <v>0</v>
      </c>
      <c r="S10" s="165">
        <v>0</v>
      </c>
      <c r="T10" s="165">
        <f t="shared" si="0"/>
        <v>0</v>
      </c>
      <c r="U10" s="165">
        <f t="shared" ref="U10:U15" si="1">G10+I10+K10+M10+O10+Q10+S10</f>
        <v>0</v>
      </c>
      <c r="V10" s="2"/>
      <c r="W10" s="2"/>
      <c r="X10" s="2"/>
    </row>
    <row r="11" spans="1:24" ht="19.5">
      <c r="A11" s="654" t="s">
        <v>273</v>
      </c>
      <c r="B11" s="654"/>
      <c r="C11" s="654"/>
      <c r="D11" s="640" t="s">
        <v>270</v>
      </c>
      <c r="E11" s="640"/>
      <c r="F11" s="165"/>
      <c r="G11" s="165">
        <v>0</v>
      </c>
      <c r="H11" s="165">
        <v>10</v>
      </c>
      <c r="I11" s="165">
        <v>10</v>
      </c>
      <c r="J11" s="165">
        <v>0</v>
      </c>
      <c r="K11" s="165">
        <v>0</v>
      </c>
      <c r="L11" s="165">
        <v>0</v>
      </c>
      <c r="M11" s="165">
        <v>0</v>
      </c>
      <c r="N11" s="165">
        <v>0</v>
      </c>
      <c r="O11" s="165">
        <v>0</v>
      </c>
      <c r="P11" s="165">
        <v>0</v>
      </c>
      <c r="Q11" s="165">
        <v>0</v>
      </c>
      <c r="R11" s="165">
        <v>0</v>
      </c>
      <c r="S11" s="165">
        <v>0</v>
      </c>
      <c r="T11" s="165">
        <f t="shared" si="0"/>
        <v>10</v>
      </c>
      <c r="U11" s="165">
        <f t="shared" si="1"/>
        <v>10</v>
      </c>
      <c r="V11" s="2"/>
      <c r="W11" s="2"/>
      <c r="X11" s="2"/>
    </row>
    <row r="12" spans="1:24" ht="19.5">
      <c r="A12" s="654"/>
      <c r="B12" s="654"/>
      <c r="C12" s="654"/>
      <c r="D12" s="640" t="s">
        <v>271</v>
      </c>
      <c r="E12" s="640"/>
      <c r="F12" s="165">
        <v>3</v>
      </c>
      <c r="G12" s="165">
        <v>10</v>
      </c>
      <c r="H12" s="165">
        <v>10</v>
      </c>
      <c r="I12" s="165">
        <v>0</v>
      </c>
      <c r="J12" s="165">
        <v>0</v>
      </c>
      <c r="K12" s="165">
        <v>0</v>
      </c>
      <c r="L12" s="165">
        <v>0</v>
      </c>
      <c r="M12" s="165">
        <v>10</v>
      </c>
      <c r="N12" s="165">
        <v>0</v>
      </c>
      <c r="O12" s="165">
        <v>0</v>
      </c>
      <c r="P12" s="165">
        <v>0</v>
      </c>
      <c r="Q12" s="165">
        <v>8</v>
      </c>
      <c r="R12" s="165">
        <v>8</v>
      </c>
      <c r="S12" s="165">
        <v>39</v>
      </c>
      <c r="T12" s="165">
        <f t="shared" si="0"/>
        <v>21</v>
      </c>
      <c r="U12" s="165">
        <f t="shared" si="0"/>
        <v>67</v>
      </c>
      <c r="V12" s="2"/>
      <c r="W12" s="2"/>
      <c r="X12" s="2"/>
    </row>
    <row r="13" spans="1:24" ht="19.5">
      <c r="A13" s="654"/>
      <c r="B13" s="654"/>
      <c r="C13" s="654"/>
      <c r="D13" s="640" t="s">
        <v>272</v>
      </c>
      <c r="E13" s="640"/>
      <c r="F13" s="165">
        <v>0</v>
      </c>
      <c r="G13" s="165">
        <v>0</v>
      </c>
      <c r="H13" s="165">
        <v>0</v>
      </c>
      <c r="I13" s="165">
        <v>0</v>
      </c>
      <c r="J13" s="165">
        <v>0</v>
      </c>
      <c r="K13" s="165">
        <v>0</v>
      </c>
      <c r="L13" s="165">
        <v>0</v>
      </c>
      <c r="M13" s="165">
        <v>0</v>
      </c>
      <c r="N13" s="165">
        <v>0</v>
      </c>
      <c r="O13" s="165">
        <v>0</v>
      </c>
      <c r="P13" s="165">
        <v>0</v>
      </c>
      <c r="Q13" s="165">
        <v>0</v>
      </c>
      <c r="R13" s="165">
        <v>0</v>
      </c>
      <c r="S13" s="165">
        <v>0</v>
      </c>
      <c r="T13" s="165">
        <f t="shared" si="0"/>
        <v>0</v>
      </c>
      <c r="U13" s="165">
        <f t="shared" si="1"/>
        <v>0</v>
      </c>
      <c r="V13" s="2"/>
      <c r="W13" s="2"/>
      <c r="X13" s="2"/>
    </row>
    <row r="14" spans="1:24" ht="19.5">
      <c r="A14" s="655" t="s">
        <v>11</v>
      </c>
      <c r="B14" s="655"/>
      <c r="C14" s="655"/>
      <c r="D14" s="640" t="s">
        <v>270</v>
      </c>
      <c r="E14" s="640"/>
      <c r="F14" s="165">
        <f t="shared" ref="F14:U14" si="2">F8+F11</f>
        <v>2</v>
      </c>
      <c r="G14" s="165">
        <v>0</v>
      </c>
      <c r="H14" s="165">
        <f t="shared" si="2"/>
        <v>69</v>
      </c>
      <c r="I14" s="165">
        <f t="shared" si="2"/>
        <v>10</v>
      </c>
      <c r="J14" s="165">
        <f t="shared" si="2"/>
        <v>0</v>
      </c>
      <c r="K14" s="165">
        <f t="shared" si="2"/>
        <v>0</v>
      </c>
      <c r="L14" s="165">
        <f t="shared" si="2"/>
        <v>0</v>
      </c>
      <c r="M14" s="165">
        <f t="shared" si="2"/>
        <v>0</v>
      </c>
      <c r="N14" s="165">
        <f t="shared" si="2"/>
        <v>0</v>
      </c>
      <c r="O14" s="165">
        <f t="shared" si="2"/>
        <v>0</v>
      </c>
      <c r="P14" s="165">
        <f t="shared" si="2"/>
        <v>0</v>
      </c>
      <c r="Q14" s="165">
        <f t="shared" si="2"/>
        <v>2</v>
      </c>
      <c r="R14" s="165">
        <f t="shared" si="2"/>
        <v>52</v>
      </c>
      <c r="S14" s="165">
        <f t="shared" si="2"/>
        <v>53</v>
      </c>
      <c r="T14" s="165">
        <f t="shared" si="2"/>
        <v>123</v>
      </c>
      <c r="U14" s="165">
        <f t="shared" si="2"/>
        <v>67</v>
      </c>
      <c r="V14" s="2"/>
      <c r="W14" s="2"/>
      <c r="X14" s="2"/>
    </row>
    <row r="15" spans="1:24" ht="19.5">
      <c r="A15" s="655"/>
      <c r="B15" s="655"/>
      <c r="C15" s="655"/>
      <c r="D15" s="640" t="s">
        <v>271</v>
      </c>
      <c r="E15" s="640"/>
      <c r="F15" s="165">
        <f>F9+F12</f>
        <v>3</v>
      </c>
      <c r="G15" s="165">
        <f t="shared" ref="G15:S15" si="3">G9+G12</f>
        <v>29</v>
      </c>
      <c r="H15" s="165">
        <f t="shared" si="3"/>
        <v>78</v>
      </c>
      <c r="I15" s="165">
        <f t="shared" si="3"/>
        <v>45</v>
      </c>
      <c r="J15" s="165">
        <f t="shared" si="3"/>
        <v>1</v>
      </c>
      <c r="K15" s="165">
        <f t="shared" si="3"/>
        <v>1</v>
      </c>
      <c r="L15" s="165">
        <f t="shared" si="3"/>
        <v>0</v>
      </c>
      <c r="M15" s="165">
        <f t="shared" si="3"/>
        <v>66</v>
      </c>
      <c r="N15" s="165">
        <f t="shared" si="3"/>
        <v>1</v>
      </c>
      <c r="O15" s="165">
        <f t="shared" si="3"/>
        <v>1</v>
      </c>
      <c r="P15" s="165">
        <f t="shared" si="3"/>
        <v>0</v>
      </c>
      <c r="Q15" s="165">
        <f t="shared" si="3"/>
        <v>24</v>
      </c>
      <c r="R15" s="165">
        <f t="shared" si="3"/>
        <v>18</v>
      </c>
      <c r="S15" s="165">
        <f t="shared" si="3"/>
        <v>120</v>
      </c>
      <c r="T15" s="165">
        <f t="shared" si="0"/>
        <v>101</v>
      </c>
      <c r="U15" s="165">
        <f t="shared" si="1"/>
        <v>286</v>
      </c>
      <c r="V15" s="2"/>
      <c r="W15" s="2"/>
      <c r="X15" s="2"/>
    </row>
    <row r="16" spans="1:24" ht="19.5">
      <c r="A16" s="655"/>
      <c r="B16" s="655"/>
      <c r="C16" s="655"/>
      <c r="D16" s="640" t="s">
        <v>272</v>
      </c>
      <c r="E16" s="640"/>
      <c r="F16" s="165">
        <f>F10+F13</f>
        <v>0</v>
      </c>
      <c r="G16" s="165">
        <f t="shared" ref="G16:U16" si="4">G10+G13</f>
        <v>0</v>
      </c>
      <c r="H16" s="165">
        <f t="shared" si="4"/>
        <v>0</v>
      </c>
      <c r="I16" s="165">
        <f t="shared" si="4"/>
        <v>0</v>
      </c>
      <c r="J16" s="165">
        <f t="shared" si="4"/>
        <v>0</v>
      </c>
      <c r="K16" s="165">
        <f t="shared" si="4"/>
        <v>0</v>
      </c>
      <c r="L16" s="165">
        <f t="shared" si="4"/>
        <v>0</v>
      </c>
      <c r="M16" s="165">
        <f t="shared" si="4"/>
        <v>0</v>
      </c>
      <c r="N16" s="165">
        <f t="shared" si="4"/>
        <v>0</v>
      </c>
      <c r="O16" s="165">
        <f t="shared" si="4"/>
        <v>0</v>
      </c>
      <c r="P16" s="165">
        <f t="shared" si="4"/>
        <v>0</v>
      </c>
      <c r="Q16" s="165">
        <f t="shared" si="4"/>
        <v>0</v>
      </c>
      <c r="R16" s="165">
        <f t="shared" si="4"/>
        <v>0</v>
      </c>
      <c r="S16" s="165">
        <f t="shared" si="4"/>
        <v>0</v>
      </c>
      <c r="T16" s="165">
        <f t="shared" si="4"/>
        <v>0</v>
      </c>
      <c r="U16" s="165">
        <f t="shared" si="4"/>
        <v>0</v>
      </c>
      <c r="V16" s="2"/>
      <c r="W16" s="2"/>
      <c r="X16" s="2"/>
    </row>
    <row r="19" spans="4:18" ht="21.75">
      <c r="D19" s="159" t="s">
        <v>358</v>
      </c>
      <c r="E19" s="159"/>
      <c r="P19" s="159" t="s">
        <v>361</v>
      </c>
      <c r="Q19" s="159"/>
      <c r="R19" s="159"/>
    </row>
    <row r="20" spans="4:18" ht="21.75">
      <c r="D20" s="159" t="s">
        <v>359</v>
      </c>
      <c r="E20" s="159"/>
      <c r="P20" s="159" t="s">
        <v>362</v>
      </c>
      <c r="Q20" s="159"/>
      <c r="R20" s="159"/>
    </row>
    <row r="21" spans="4:18" ht="21.75">
      <c r="D21" s="159" t="s">
        <v>376</v>
      </c>
      <c r="E21" s="159"/>
      <c r="P21" s="159" t="s">
        <v>480</v>
      </c>
      <c r="Q21" s="159"/>
      <c r="R21" s="159"/>
    </row>
  </sheetData>
  <mergeCells count="23">
    <mergeCell ref="R5:S6"/>
    <mergeCell ref="T5:U6"/>
    <mergeCell ref="A8:C10"/>
    <mergeCell ref="D8:E8"/>
    <mergeCell ref="D9:E9"/>
    <mergeCell ref="D10:E10"/>
    <mergeCell ref="A5:C7"/>
    <mergeCell ref="D5:E7"/>
    <mergeCell ref="F5:G6"/>
    <mergeCell ref="H5:I6"/>
    <mergeCell ref="J5:K6"/>
    <mergeCell ref="L5:M6"/>
    <mergeCell ref="A14:C16"/>
    <mergeCell ref="D14:E14"/>
    <mergeCell ref="D15:E15"/>
    <mergeCell ref="D16:E16"/>
    <mergeCell ref="N5:O6"/>
    <mergeCell ref="J2:P2"/>
    <mergeCell ref="A11:C13"/>
    <mergeCell ref="D11:E11"/>
    <mergeCell ref="D12:E12"/>
    <mergeCell ref="D13:E13"/>
    <mergeCell ref="P5:Q6"/>
  </mergeCells>
  <pageMargins left="0.7" right="0.7" top="0.75" bottom="0.75" header="0.3" footer="0.3"/>
  <pageSetup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N7" sqref="N7:O7"/>
    </sheetView>
  </sheetViews>
  <sheetFormatPr defaultRowHeight="15"/>
  <cols>
    <col min="1" max="2" width="4.5703125" customWidth="1"/>
    <col min="3" max="3" width="5.85546875" customWidth="1"/>
    <col min="9" max="9" width="4.7109375" customWidth="1"/>
    <col min="11" max="11" width="5.42578125" customWidth="1"/>
    <col min="13" max="13" width="6.140625" customWidth="1"/>
    <col min="14" max="14" width="11.28515625" customWidth="1"/>
    <col min="15" max="15" width="3.85546875" hidden="1" customWidth="1"/>
    <col min="17" max="17" width="7.28515625" customWidth="1"/>
    <col min="19" max="19" width="7" customWidth="1"/>
  </cols>
  <sheetData>
    <row r="1" spans="1:21" ht="23.25" customHeight="1">
      <c r="A1" s="333" t="s">
        <v>345</v>
      </c>
      <c r="B1" s="333"/>
      <c r="C1" s="333"/>
      <c r="D1" s="333"/>
      <c r="E1" s="333"/>
      <c r="F1" s="333"/>
      <c r="G1" s="141"/>
      <c r="H1" s="13"/>
      <c r="I1" s="13"/>
      <c r="J1" s="2"/>
      <c r="K1" s="6"/>
      <c r="L1" s="13"/>
      <c r="M1" s="13"/>
      <c r="N1" s="2"/>
      <c r="O1" s="3" t="s">
        <v>274</v>
      </c>
      <c r="P1" s="13"/>
      <c r="Q1" s="2"/>
      <c r="R1" s="2"/>
      <c r="S1" s="2"/>
      <c r="T1" s="2"/>
      <c r="U1" s="2"/>
    </row>
    <row r="2" spans="1:21" ht="23.25" customHeight="1">
      <c r="A2" s="76"/>
      <c r="B2" s="333" t="s">
        <v>471</v>
      </c>
      <c r="C2" s="333"/>
      <c r="D2" s="333"/>
      <c r="E2" s="333"/>
      <c r="F2" s="333"/>
      <c r="G2" s="96"/>
      <c r="H2" s="2"/>
      <c r="I2" s="2"/>
      <c r="J2" s="2"/>
      <c r="K2" s="668" t="s">
        <v>494</v>
      </c>
      <c r="L2" s="668"/>
      <c r="M2" s="668"/>
      <c r="N2" s="668"/>
      <c r="O2" s="65"/>
      <c r="P2" s="65"/>
      <c r="Q2" s="2"/>
      <c r="R2" s="2"/>
      <c r="S2" s="2"/>
      <c r="T2" s="2"/>
      <c r="U2" s="2"/>
    </row>
    <row r="3" spans="1:21" ht="15" customHeight="1">
      <c r="A3" s="2"/>
      <c r="B3" s="2"/>
      <c r="C3" s="52"/>
      <c r="D3" s="52" t="s">
        <v>275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5" customHeight="1">
      <c r="A4" s="76"/>
      <c r="B4" s="77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2"/>
      <c r="R4" s="2"/>
      <c r="S4" s="2"/>
      <c r="T4" s="2"/>
      <c r="U4" s="2"/>
    </row>
    <row r="5" spans="1:21" ht="33" customHeight="1">
      <c r="A5" s="657" t="s">
        <v>276</v>
      </c>
      <c r="B5" s="658"/>
      <c r="C5" s="659"/>
      <c r="D5" s="657" t="s">
        <v>277</v>
      </c>
      <c r="E5" s="658"/>
      <c r="F5" s="658"/>
      <c r="G5" s="658"/>
      <c r="H5" s="658"/>
      <c r="I5" s="659"/>
      <c r="J5" s="657" t="s">
        <v>278</v>
      </c>
      <c r="K5" s="658"/>
      <c r="L5" s="658"/>
      <c r="M5" s="658"/>
      <c r="N5" s="658"/>
      <c r="O5" s="659"/>
      <c r="P5" s="657" t="s">
        <v>279</v>
      </c>
      <c r="Q5" s="658"/>
      <c r="R5" s="658"/>
      <c r="S5" s="658"/>
      <c r="T5" s="658"/>
      <c r="U5" s="659"/>
    </row>
    <row r="6" spans="1:21" ht="45" customHeight="1">
      <c r="A6" s="669"/>
      <c r="B6" s="670"/>
      <c r="C6" s="671"/>
      <c r="D6" s="660" t="s">
        <v>280</v>
      </c>
      <c r="E6" s="661"/>
      <c r="F6" s="662" t="s">
        <v>281</v>
      </c>
      <c r="G6" s="661"/>
      <c r="H6" s="663" t="s">
        <v>282</v>
      </c>
      <c r="I6" s="664"/>
      <c r="J6" s="660" t="s">
        <v>280</v>
      </c>
      <c r="K6" s="661"/>
      <c r="L6" s="662" t="s">
        <v>281</v>
      </c>
      <c r="M6" s="661"/>
      <c r="N6" s="665" t="s">
        <v>283</v>
      </c>
      <c r="O6" s="664"/>
      <c r="P6" s="660" t="s">
        <v>280</v>
      </c>
      <c r="Q6" s="661"/>
      <c r="R6" s="662" t="s">
        <v>281</v>
      </c>
      <c r="S6" s="661"/>
      <c r="T6" s="665" t="s">
        <v>283</v>
      </c>
      <c r="U6" s="664"/>
    </row>
    <row r="7" spans="1:21" ht="36.75" customHeight="1">
      <c r="A7" s="353"/>
      <c r="B7" s="354"/>
      <c r="C7" s="355"/>
      <c r="D7" s="667">
        <v>9014000</v>
      </c>
      <c r="E7" s="672"/>
      <c r="F7" s="666" t="s">
        <v>488</v>
      </c>
      <c r="G7" s="661"/>
      <c r="H7" s="665"/>
      <c r="I7" s="664"/>
      <c r="J7" s="667">
        <v>7728753</v>
      </c>
      <c r="K7" s="661"/>
      <c r="L7" s="666">
        <v>340717</v>
      </c>
      <c r="M7" s="661"/>
      <c r="N7" s="665" t="s">
        <v>496</v>
      </c>
      <c r="O7" s="664"/>
      <c r="P7" s="667">
        <v>7728753</v>
      </c>
      <c r="Q7" s="661"/>
      <c r="R7" s="666">
        <v>340717</v>
      </c>
      <c r="S7" s="661"/>
      <c r="T7" s="665"/>
      <c r="U7" s="664"/>
    </row>
    <row r="8" spans="1:21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</row>
    <row r="9" spans="1:21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</row>
    <row r="10" spans="1:21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</row>
    <row r="11" spans="1:21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</row>
    <row r="12" spans="1:21" ht="23.25">
      <c r="A12" s="110"/>
      <c r="B12" s="110"/>
      <c r="C12" s="356" t="s">
        <v>358</v>
      </c>
      <c r="D12" s="356"/>
      <c r="E12" s="110"/>
      <c r="F12" s="110"/>
      <c r="G12" s="110"/>
      <c r="H12" s="110"/>
      <c r="I12" s="110"/>
      <c r="J12" s="110"/>
      <c r="K12" s="110"/>
      <c r="L12" s="110"/>
      <c r="M12" s="110"/>
      <c r="N12" s="356" t="s">
        <v>361</v>
      </c>
      <c r="O12" s="356"/>
      <c r="P12" s="110"/>
      <c r="Q12" s="110"/>
      <c r="R12" s="110"/>
      <c r="S12" s="110"/>
      <c r="T12" s="110"/>
      <c r="U12" s="110"/>
    </row>
    <row r="13" spans="1:21" ht="23.25">
      <c r="A13" s="110"/>
      <c r="B13" s="110"/>
      <c r="C13" s="356" t="s">
        <v>359</v>
      </c>
      <c r="D13" s="356"/>
      <c r="E13" s="110"/>
      <c r="F13" s="110"/>
      <c r="G13" s="110"/>
      <c r="H13" s="110"/>
      <c r="I13" s="110"/>
      <c r="J13" s="110"/>
      <c r="K13" s="110"/>
      <c r="L13" s="110"/>
      <c r="M13" s="110"/>
      <c r="N13" s="356" t="s">
        <v>362</v>
      </c>
      <c r="O13" s="356"/>
      <c r="P13" s="110"/>
      <c r="Q13" s="110"/>
      <c r="R13" s="110"/>
      <c r="S13" s="110"/>
      <c r="T13" s="110"/>
      <c r="U13" s="110"/>
    </row>
    <row r="14" spans="1:21" ht="23.25">
      <c r="A14" s="110"/>
      <c r="B14" s="110"/>
      <c r="C14" s="356" t="s">
        <v>381</v>
      </c>
      <c r="D14" s="356"/>
      <c r="E14" s="110"/>
      <c r="F14" s="110"/>
      <c r="G14" s="110"/>
      <c r="H14" s="110"/>
      <c r="I14" s="110"/>
      <c r="J14" s="110"/>
      <c r="K14" s="110"/>
      <c r="L14" s="110"/>
      <c r="M14" s="110"/>
      <c r="N14" s="356" t="s">
        <v>481</v>
      </c>
      <c r="O14" s="356"/>
      <c r="P14" s="110"/>
      <c r="Q14" s="110"/>
      <c r="R14" s="110"/>
      <c r="S14" s="110"/>
      <c r="T14" s="110"/>
      <c r="U14" s="110"/>
    </row>
    <row r="15" spans="1:21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 t="s">
        <v>487</v>
      </c>
      <c r="O15" s="110"/>
      <c r="P15" s="110"/>
      <c r="Q15" s="110"/>
      <c r="R15" s="110"/>
      <c r="S15" s="110"/>
      <c r="T15" s="110"/>
      <c r="U15" s="110"/>
    </row>
  </sheetData>
  <mergeCells count="23">
    <mergeCell ref="K2:N2"/>
    <mergeCell ref="H7:I7"/>
    <mergeCell ref="J7:K7"/>
    <mergeCell ref="A5:C6"/>
    <mergeCell ref="D5:I5"/>
    <mergeCell ref="J5:O5"/>
    <mergeCell ref="L7:M7"/>
    <mergeCell ref="N7:O7"/>
    <mergeCell ref="D7:E7"/>
    <mergeCell ref="F7:G7"/>
    <mergeCell ref="R7:S7"/>
    <mergeCell ref="T7:U7"/>
    <mergeCell ref="P6:Q6"/>
    <mergeCell ref="R6:S6"/>
    <mergeCell ref="T6:U6"/>
    <mergeCell ref="P7:Q7"/>
    <mergeCell ref="P5:U5"/>
    <mergeCell ref="D6:E6"/>
    <mergeCell ref="F6:G6"/>
    <mergeCell ref="H6:I6"/>
    <mergeCell ref="J6:K6"/>
    <mergeCell ref="L6:M6"/>
    <mergeCell ref="N6:O6"/>
  </mergeCells>
  <pageMargins left="0.7" right="0.7" top="0.75" bottom="0.75" header="0.3" footer="0.3"/>
  <pageSetup paperSize="9" scale="80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U16"/>
  <sheetViews>
    <sheetView workbookViewId="0">
      <selection activeCell="C10" sqref="C10"/>
    </sheetView>
  </sheetViews>
  <sheetFormatPr defaultRowHeight="15"/>
  <cols>
    <col min="3" max="3" width="10.5703125" customWidth="1"/>
    <col min="5" max="5" width="5.5703125" customWidth="1"/>
    <col min="8" max="8" width="7.7109375" customWidth="1"/>
    <col min="10" max="10" width="5.42578125" customWidth="1"/>
    <col min="12" max="12" width="5.42578125" customWidth="1"/>
    <col min="13" max="13" width="11.7109375" customWidth="1"/>
    <col min="14" max="14" width="9" customWidth="1"/>
    <col min="15" max="15" width="10.5703125" customWidth="1"/>
    <col min="16" max="16" width="11.7109375" customWidth="1"/>
    <col min="19" max="19" width="6" customWidth="1"/>
    <col min="20" max="20" width="9.140625" hidden="1" customWidth="1"/>
  </cols>
  <sheetData>
    <row r="1" spans="1:21">
      <c r="A1" s="66"/>
      <c r="B1" s="64"/>
      <c r="C1" s="64"/>
      <c r="D1" s="2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2"/>
      <c r="U1" s="2"/>
    </row>
    <row r="2" spans="1:21" ht="21.75">
      <c r="A2" s="76"/>
      <c r="B2" s="77"/>
      <c r="C2" s="2"/>
      <c r="D2" s="106" t="s">
        <v>345</v>
      </c>
      <c r="E2" s="3"/>
      <c r="F2" s="13"/>
      <c r="G2" s="13"/>
      <c r="H2" s="13"/>
      <c r="I2" s="13"/>
      <c r="J2" s="2"/>
      <c r="K2" s="6"/>
      <c r="L2" s="13"/>
      <c r="M2" s="13"/>
      <c r="N2" s="2"/>
      <c r="O2" s="3" t="s">
        <v>284</v>
      </c>
      <c r="P2" s="13"/>
      <c r="Q2" s="2"/>
      <c r="R2" s="2"/>
      <c r="S2" s="2"/>
      <c r="T2" s="2"/>
      <c r="U2" s="2"/>
    </row>
    <row r="3" spans="1:21" ht="21.75">
      <c r="A3" s="76"/>
      <c r="B3" s="409" t="s">
        <v>464</v>
      </c>
      <c r="C3" s="409"/>
      <c r="D3" s="409"/>
      <c r="E3" s="409"/>
      <c r="F3" s="409"/>
      <c r="G3" s="2"/>
      <c r="H3" s="2"/>
      <c r="I3" s="2"/>
      <c r="J3" s="2"/>
      <c r="K3" s="2"/>
      <c r="L3" s="65"/>
      <c r="M3" s="65"/>
      <c r="N3" s="65"/>
      <c r="O3" s="65"/>
      <c r="P3" s="65"/>
      <c r="Q3" s="2"/>
      <c r="R3" s="2"/>
      <c r="S3" s="2"/>
      <c r="T3" s="2"/>
      <c r="U3" s="2"/>
    </row>
    <row r="4" spans="1:21" ht="19.5">
      <c r="A4" s="2"/>
      <c r="B4" s="2"/>
      <c r="C4" s="52"/>
      <c r="D4" s="52" t="s">
        <v>285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>
      <c r="A5" s="76"/>
      <c r="B5" s="77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2"/>
      <c r="R5" s="2"/>
      <c r="S5" s="2"/>
      <c r="T5" s="2"/>
      <c r="U5" s="2"/>
    </row>
    <row r="6" spans="1:21" ht="52.5" customHeight="1">
      <c r="A6" s="673" t="s">
        <v>276</v>
      </c>
      <c r="B6" s="674"/>
      <c r="C6" s="675"/>
      <c r="D6" s="676" t="s">
        <v>286</v>
      </c>
      <c r="E6" s="677"/>
      <c r="F6" s="582" t="s">
        <v>287</v>
      </c>
      <c r="G6" s="584"/>
      <c r="H6" s="636" t="s">
        <v>288</v>
      </c>
      <c r="I6" s="637"/>
      <c r="J6" s="638"/>
      <c r="K6" s="536" t="s">
        <v>289</v>
      </c>
      <c r="L6" s="537"/>
      <c r="M6" s="582" t="s">
        <v>290</v>
      </c>
      <c r="N6" s="583"/>
      <c r="O6" s="583"/>
      <c r="P6" s="522" t="s">
        <v>291</v>
      </c>
      <c r="Q6" s="524"/>
      <c r="R6" s="78" t="s">
        <v>8</v>
      </c>
      <c r="S6" s="79"/>
      <c r="T6" s="80"/>
      <c r="U6" s="2"/>
    </row>
    <row r="7" spans="1:21" ht="57.75" customHeight="1">
      <c r="A7" s="636"/>
      <c r="B7" s="637"/>
      <c r="C7" s="638"/>
      <c r="D7" s="82" t="s">
        <v>292</v>
      </c>
      <c r="E7" s="83" t="s">
        <v>293</v>
      </c>
      <c r="F7" s="84" t="s">
        <v>294</v>
      </c>
      <c r="G7" s="85" t="s">
        <v>295</v>
      </c>
      <c r="H7" s="86">
        <v>5</v>
      </c>
      <c r="I7" s="86" t="s">
        <v>296</v>
      </c>
      <c r="J7" s="87" t="s">
        <v>297</v>
      </c>
      <c r="K7" s="87"/>
      <c r="L7" s="83"/>
      <c r="M7" s="10" t="s">
        <v>298</v>
      </c>
      <c r="N7" s="86" t="s">
        <v>299</v>
      </c>
      <c r="O7" s="86" t="s">
        <v>300</v>
      </c>
      <c r="P7" s="86" t="s">
        <v>291</v>
      </c>
      <c r="Q7" s="88" t="s">
        <v>289</v>
      </c>
      <c r="R7" s="89"/>
      <c r="S7" s="32"/>
      <c r="T7" s="30"/>
      <c r="U7" s="81"/>
    </row>
    <row r="8" spans="1:21" ht="85.5" customHeight="1">
      <c r="A8" s="632" t="s">
        <v>378</v>
      </c>
      <c r="B8" s="639"/>
      <c r="C8" s="633"/>
      <c r="D8" s="35" t="s">
        <v>379</v>
      </c>
      <c r="E8" s="10"/>
      <c r="F8" s="176">
        <v>1</v>
      </c>
      <c r="G8" s="16"/>
      <c r="H8" s="16" t="s">
        <v>380</v>
      </c>
      <c r="I8" s="16"/>
      <c r="J8" s="16"/>
      <c r="K8" s="177">
        <v>10</v>
      </c>
      <c r="L8" s="83"/>
      <c r="M8" s="16"/>
      <c r="N8" s="16"/>
      <c r="O8" s="16"/>
      <c r="P8" s="16"/>
      <c r="Q8" s="16"/>
      <c r="R8" s="632"/>
      <c r="S8" s="639"/>
      <c r="T8" s="633"/>
      <c r="U8" s="2"/>
    </row>
    <row r="14" spans="1:21" ht="21.75">
      <c r="B14" s="159" t="s">
        <v>358</v>
      </c>
      <c r="C14" s="159"/>
      <c r="M14" s="159" t="s">
        <v>361</v>
      </c>
      <c r="N14" s="159"/>
    </row>
    <row r="15" spans="1:21" ht="21.75">
      <c r="B15" s="159" t="s">
        <v>359</v>
      </c>
      <c r="C15" s="159"/>
      <c r="M15" s="159" t="s">
        <v>362</v>
      </c>
      <c r="N15" s="159"/>
    </row>
    <row r="16" spans="1:21" ht="21.75">
      <c r="B16" s="159" t="s">
        <v>381</v>
      </c>
      <c r="C16" s="159"/>
      <c r="M16" s="159" t="s">
        <v>480</v>
      </c>
      <c r="N16" s="159"/>
    </row>
  </sheetData>
  <mergeCells count="11">
    <mergeCell ref="B3:F3"/>
    <mergeCell ref="P6:Q6"/>
    <mergeCell ref="A7:C7"/>
    <mergeCell ref="A8:C8"/>
    <mergeCell ref="R8:T8"/>
    <mergeCell ref="A6:C6"/>
    <mergeCell ref="D6:E6"/>
    <mergeCell ref="F6:G6"/>
    <mergeCell ref="H6:J6"/>
    <mergeCell ref="K6:L6"/>
    <mergeCell ref="M6:O6"/>
  </mergeCells>
  <pageMargins left="0.7" right="0.7" top="0.75" bottom="0.75" header="0.3" footer="0.3"/>
  <pageSetup paperSize="9" scale="75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14"/>
  <sheetViews>
    <sheetView workbookViewId="0">
      <selection activeCell="W5" sqref="W5"/>
    </sheetView>
  </sheetViews>
  <sheetFormatPr defaultRowHeight="15"/>
  <cols>
    <col min="3" max="3" width="3.5703125" customWidth="1"/>
    <col min="19" max="19" width="7" customWidth="1"/>
  </cols>
  <sheetData>
    <row r="1" spans="1:24" ht="21.75">
      <c r="A1" s="66"/>
      <c r="B1" s="66"/>
      <c r="C1" s="76"/>
      <c r="D1" s="409" t="s">
        <v>475</v>
      </c>
      <c r="E1" s="409"/>
      <c r="F1" s="409"/>
      <c r="G1" s="409"/>
      <c r="H1" s="409"/>
      <c r="I1" s="668" t="s">
        <v>495</v>
      </c>
      <c r="J1" s="668"/>
      <c r="K1" s="2"/>
      <c r="L1" s="2"/>
      <c r="M1" s="2"/>
      <c r="N1" s="65"/>
      <c r="O1" s="65"/>
      <c r="P1" s="65"/>
      <c r="Q1" s="65"/>
      <c r="R1" s="65"/>
      <c r="S1" s="2"/>
      <c r="T1" s="2"/>
      <c r="U1" s="2"/>
      <c r="V1" s="2"/>
      <c r="W1" s="2"/>
      <c r="X1" s="2"/>
    </row>
    <row r="2" spans="1:24" ht="19.5">
      <c r="A2" s="66"/>
      <c r="B2" s="66"/>
      <c r="C2" s="2"/>
      <c r="D2" s="2"/>
      <c r="E2" s="52"/>
      <c r="F2" s="52" t="s">
        <v>301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>
      <c r="A3" s="66"/>
      <c r="B3" s="66"/>
      <c r="C3" s="76"/>
      <c r="D3" s="77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2"/>
      <c r="T3" s="2"/>
      <c r="U3" s="2"/>
      <c r="V3" s="2"/>
      <c r="W3" s="2"/>
      <c r="X3" s="2"/>
    </row>
    <row r="4" spans="1:24" ht="26.25">
      <c r="A4" s="678" t="s">
        <v>302</v>
      </c>
      <c r="B4" s="679"/>
      <c r="C4" s="680"/>
      <c r="D4" s="681" t="s">
        <v>303</v>
      </c>
      <c r="E4" s="682"/>
      <c r="F4" s="90" t="s">
        <v>304</v>
      </c>
      <c r="G4" s="90" t="s">
        <v>305</v>
      </c>
      <c r="H4" s="90" t="s">
        <v>306</v>
      </c>
      <c r="I4" s="91" t="s">
        <v>307</v>
      </c>
      <c r="J4" s="90" t="s">
        <v>308</v>
      </c>
      <c r="K4" s="90" t="s">
        <v>309</v>
      </c>
      <c r="L4" s="90" t="s">
        <v>310</v>
      </c>
      <c r="M4" s="90" t="s">
        <v>311</v>
      </c>
      <c r="N4" s="90" t="s">
        <v>312</v>
      </c>
      <c r="O4" s="90" t="s">
        <v>313</v>
      </c>
      <c r="P4" s="90" t="s">
        <v>314</v>
      </c>
      <c r="Q4" s="90" t="s">
        <v>315</v>
      </c>
      <c r="R4" s="90" t="s">
        <v>316</v>
      </c>
      <c r="S4" s="90" t="s">
        <v>317</v>
      </c>
      <c r="T4" s="90" t="s">
        <v>318</v>
      </c>
      <c r="U4" s="90" t="s">
        <v>319</v>
      </c>
      <c r="V4" s="17" t="s">
        <v>320</v>
      </c>
      <c r="W4" s="9" t="s">
        <v>8</v>
      </c>
      <c r="X4" s="10"/>
    </row>
    <row r="5" spans="1:24">
      <c r="A5" s="632"/>
      <c r="B5" s="639"/>
      <c r="C5" s="633"/>
      <c r="D5" s="35" t="s">
        <v>321</v>
      </c>
      <c r="E5" s="10"/>
      <c r="F5" s="178">
        <v>1</v>
      </c>
      <c r="G5" s="176">
        <v>0</v>
      </c>
      <c r="H5" s="176">
        <v>0</v>
      </c>
      <c r="I5" s="176">
        <v>0</v>
      </c>
      <c r="J5" s="176">
        <v>0</v>
      </c>
      <c r="K5" s="176">
        <v>0</v>
      </c>
      <c r="L5" s="176">
        <v>7</v>
      </c>
      <c r="M5" s="176">
        <v>6</v>
      </c>
      <c r="N5" s="176">
        <v>0</v>
      </c>
      <c r="O5" s="176">
        <v>0</v>
      </c>
      <c r="P5" s="176">
        <v>1</v>
      </c>
      <c r="Q5" s="176">
        <v>1</v>
      </c>
      <c r="R5" s="176">
        <v>0</v>
      </c>
      <c r="S5" s="179">
        <v>1</v>
      </c>
      <c r="T5" s="179">
        <v>0</v>
      </c>
      <c r="U5" s="179">
        <v>1</v>
      </c>
      <c r="V5" s="181">
        <v>0</v>
      </c>
      <c r="W5" s="9" t="s">
        <v>382</v>
      </c>
      <c r="X5" s="10"/>
    </row>
    <row r="6" spans="1:24" ht="64.5">
      <c r="A6" s="632"/>
      <c r="B6" s="639"/>
      <c r="C6" s="633"/>
      <c r="D6" s="35" t="s">
        <v>322</v>
      </c>
      <c r="E6" s="10"/>
      <c r="F6" s="178">
        <v>0</v>
      </c>
      <c r="G6" s="176">
        <v>0</v>
      </c>
      <c r="H6" s="176">
        <v>0</v>
      </c>
      <c r="I6" s="176">
        <v>0</v>
      </c>
      <c r="J6" s="176">
        <v>0</v>
      </c>
      <c r="K6" s="176">
        <v>1</v>
      </c>
      <c r="L6" s="176">
        <v>1</v>
      </c>
      <c r="M6" s="176">
        <v>1</v>
      </c>
      <c r="N6" s="176">
        <v>0</v>
      </c>
      <c r="O6" s="176">
        <v>1</v>
      </c>
      <c r="P6" s="176">
        <v>0</v>
      </c>
      <c r="Q6" s="176">
        <v>0</v>
      </c>
      <c r="R6" s="176">
        <v>0</v>
      </c>
      <c r="S6" s="179">
        <v>0</v>
      </c>
      <c r="T6" s="179">
        <v>0</v>
      </c>
      <c r="U6" s="179">
        <v>0</v>
      </c>
      <c r="V6" s="181">
        <v>0</v>
      </c>
      <c r="W6" s="180" t="s">
        <v>383</v>
      </c>
      <c r="X6" s="10"/>
    </row>
    <row r="7" spans="1:24">
      <c r="A7" s="632"/>
      <c r="B7" s="639"/>
      <c r="C7" s="633"/>
      <c r="D7" s="92" t="s">
        <v>323</v>
      </c>
      <c r="E7" s="31"/>
      <c r="F7" s="178">
        <v>0</v>
      </c>
      <c r="G7" s="176">
        <v>0</v>
      </c>
      <c r="H7" s="176">
        <v>0</v>
      </c>
      <c r="I7" s="176">
        <v>1</v>
      </c>
      <c r="J7" s="176">
        <v>0</v>
      </c>
      <c r="K7" s="176">
        <v>0</v>
      </c>
      <c r="L7" s="176">
        <v>0</v>
      </c>
      <c r="M7" s="176">
        <v>0</v>
      </c>
      <c r="N7" s="176">
        <v>0</v>
      </c>
      <c r="O7" s="176">
        <v>0</v>
      </c>
      <c r="P7" s="176">
        <v>0</v>
      </c>
      <c r="Q7" s="176">
        <v>0</v>
      </c>
      <c r="R7" s="176">
        <v>0</v>
      </c>
      <c r="S7" s="179">
        <v>0</v>
      </c>
      <c r="T7" s="179">
        <v>0</v>
      </c>
      <c r="U7" s="179">
        <v>0</v>
      </c>
      <c r="V7" s="181">
        <v>0</v>
      </c>
      <c r="W7" s="9"/>
      <c r="X7" s="10"/>
    </row>
    <row r="8" spans="1:24">
      <c r="A8" s="632"/>
      <c r="B8" s="639"/>
      <c r="C8" s="639"/>
      <c r="D8" s="22" t="s">
        <v>11</v>
      </c>
      <c r="E8" s="10"/>
      <c r="F8" s="178">
        <v>1</v>
      </c>
      <c r="G8" s="176">
        <v>0</v>
      </c>
      <c r="H8" s="176">
        <v>0</v>
      </c>
      <c r="I8" s="176">
        <v>1</v>
      </c>
      <c r="J8" s="176">
        <v>0</v>
      </c>
      <c r="K8" s="176">
        <v>0</v>
      </c>
      <c r="L8" s="176">
        <v>8</v>
      </c>
      <c r="M8" s="176">
        <v>7</v>
      </c>
      <c r="N8" s="176">
        <v>0</v>
      </c>
      <c r="O8" s="176">
        <v>1</v>
      </c>
      <c r="P8" s="176">
        <v>1</v>
      </c>
      <c r="Q8" s="176">
        <v>1</v>
      </c>
      <c r="R8" s="176">
        <v>0</v>
      </c>
      <c r="S8" s="179">
        <v>1</v>
      </c>
      <c r="T8" s="179">
        <v>0</v>
      </c>
      <c r="U8" s="179">
        <v>1</v>
      </c>
      <c r="V8" s="181">
        <v>0</v>
      </c>
      <c r="W8" s="9"/>
      <c r="X8" s="10"/>
    </row>
    <row r="12" spans="1:24" ht="21.75">
      <c r="C12" s="159" t="s">
        <v>358</v>
      </c>
      <c r="D12" s="159"/>
      <c r="N12" s="159" t="s">
        <v>361</v>
      </c>
      <c r="O12" s="159"/>
    </row>
    <row r="13" spans="1:24" ht="21.75">
      <c r="C13" s="159" t="s">
        <v>359</v>
      </c>
      <c r="D13" s="159"/>
      <c r="N13" s="159" t="s">
        <v>362</v>
      </c>
      <c r="O13" s="159"/>
    </row>
    <row r="14" spans="1:24" ht="21.75">
      <c r="C14" s="159" t="s">
        <v>376</v>
      </c>
      <c r="D14" s="159"/>
      <c r="N14" s="159" t="s">
        <v>480</v>
      </c>
      <c r="O14" s="159"/>
    </row>
  </sheetData>
  <mergeCells count="8">
    <mergeCell ref="I1:J1"/>
    <mergeCell ref="D1:H1"/>
    <mergeCell ref="A8:C8"/>
    <mergeCell ref="A4:C4"/>
    <mergeCell ref="D4:E4"/>
    <mergeCell ref="A5:C5"/>
    <mergeCell ref="A6:C6"/>
    <mergeCell ref="A7:C7"/>
  </mergeCells>
  <pageMargins left="0.7" right="0.7" top="0.75" bottom="0.75" header="0.3" footer="0.3"/>
  <pageSetup paperSize="9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N24"/>
  <sheetViews>
    <sheetView workbookViewId="0">
      <selection activeCell="K5" sqref="K5"/>
    </sheetView>
  </sheetViews>
  <sheetFormatPr defaultRowHeight="15"/>
  <cols>
    <col min="8" max="8" width="18.42578125" customWidth="1"/>
    <col min="9" max="9" width="17" customWidth="1"/>
    <col min="10" max="10" width="11.7109375" customWidth="1"/>
  </cols>
  <sheetData>
    <row r="1" spans="1:14">
      <c r="A1" s="2"/>
      <c r="B1" s="93"/>
      <c r="C1" s="93"/>
      <c r="D1" s="6"/>
      <c r="E1" s="6"/>
      <c r="F1" s="6"/>
      <c r="G1" s="6"/>
      <c r="H1" s="6"/>
      <c r="I1" s="6"/>
      <c r="J1" s="6"/>
      <c r="K1" s="2"/>
      <c r="L1" s="2"/>
      <c r="M1" s="2"/>
      <c r="N1" s="2"/>
    </row>
    <row r="2" spans="1:14" ht="21.75" customHeight="1">
      <c r="A2" s="95"/>
      <c r="B2" s="50"/>
      <c r="C2" s="337" t="s">
        <v>345</v>
      </c>
      <c r="D2" s="3"/>
      <c r="E2" s="141"/>
      <c r="F2" s="13"/>
      <c r="G2" s="13"/>
      <c r="H2" s="559" t="s">
        <v>324</v>
      </c>
      <c r="I2" s="559"/>
      <c r="J2" s="559"/>
      <c r="K2" s="559"/>
      <c r="L2" s="559"/>
      <c r="M2" s="559"/>
      <c r="N2" s="2"/>
    </row>
    <row r="3" spans="1:14" ht="21.75" customHeight="1">
      <c r="A3" s="408" t="s">
        <v>464</v>
      </c>
      <c r="B3" s="408"/>
      <c r="C3" s="408"/>
      <c r="D3" s="408"/>
      <c r="E3" s="408"/>
      <c r="F3" s="2"/>
      <c r="G3" s="2"/>
      <c r="H3" s="2"/>
      <c r="I3" s="2"/>
      <c r="J3" s="2"/>
      <c r="K3" s="2"/>
      <c r="L3" s="2"/>
      <c r="M3" s="2"/>
      <c r="N3" s="2"/>
    </row>
    <row r="4" spans="1:14" ht="15.75">
      <c r="A4" s="1"/>
      <c r="B4" s="2"/>
      <c r="C4" s="2"/>
      <c r="D4" s="94" t="s">
        <v>325</v>
      </c>
      <c r="E4" s="13"/>
      <c r="F4" s="2"/>
      <c r="G4" s="2"/>
      <c r="H4" s="2"/>
      <c r="I4" s="2"/>
      <c r="J4" s="2"/>
      <c r="K4" s="2"/>
      <c r="L4" s="2"/>
      <c r="M4" s="2"/>
      <c r="N4" s="2"/>
    </row>
    <row r="5" spans="1:14">
      <c r="A5" s="95"/>
      <c r="B5" s="706" t="s">
        <v>326</v>
      </c>
      <c r="C5" s="707"/>
      <c r="D5" s="708"/>
      <c r="E5" s="686" t="s">
        <v>327</v>
      </c>
      <c r="F5" s="686"/>
      <c r="G5" s="694" t="s">
        <v>328</v>
      </c>
      <c r="H5" s="695"/>
      <c r="I5" s="695"/>
      <c r="J5" s="696"/>
      <c r="K5" s="96"/>
      <c r="L5" s="96"/>
      <c r="M5" s="96"/>
      <c r="N5" s="96"/>
    </row>
    <row r="6" spans="1:14">
      <c r="A6" s="95"/>
      <c r="B6" s="709"/>
      <c r="C6" s="710"/>
      <c r="D6" s="711"/>
      <c r="E6" s="686"/>
      <c r="F6" s="686"/>
      <c r="G6" s="97" t="s">
        <v>329</v>
      </c>
      <c r="H6" s="97" t="s">
        <v>330</v>
      </c>
      <c r="I6" s="97" t="s">
        <v>331</v>
      </c>
      <c r="J6" s="97" t="s">
        <v>332</v>
      </c>
      <c r="K6" s="96"/>
      <c r="L6" s="96"/>
      <c r="M6" s="96"/>
      <c r="N6" s="96"/>
    </row>
    <row r="7" spans="1:14">
      <c r="A7" s="95"/>
      <c r="B7" s="697" t="s">
        <v>333</v>
      </c>
      <c r="C7" s="698"/>
      <c r="D7" s="699"/>
      <c r="E7" s="683" t="s">
        <v>334</v>
      </c>
      <c r="F7" s="683"/>
      <c r="G7" s="182" t="s">
        <v>384</v>
      </c>
      <c r="H7" s="97" t="s">
        <v>384</v>
      </c>
      <c r="I7" s="97" t="s">
        <v>384</v>
      </c>
      <c r="J7" s="97" t="s">
        <v>384</v>
      </c>
      <c r="K7" s="96"/>
      <c r="L7" s="96"/>
      <c r="M7" s="96"/>
      <c r="N7" s="96"/>
    </row>
    <row r="8" spans="1:14">
      <c r="A8" s="1"/>
      <c r="B8" s="700"/>
      <c r="C8" s="701"/>
      <c r="D8" s="702"/>
      <c r="E8" s="683" t="s">
        <v>335</v>
      </c>
      <c r="F8" s="683"/>
      <c r="G8" s="157">
        <v>1</v>
      </c>
      <c r="H8" s="157">
        <v>1</v>
      </c>
      <c r="I8" s="11" t="s">
        <v>384</v>
      </c>
      <c r="J8" s="11" t="s">
        <v>384</v>
      </c>
      <c r="K8" s="2"/>
      <c r="L8" s="2"/>
      <c r="M8" s="2"/>
      <c r="N8" s="2"/>
    </row>
    <row r="9" spans="1:14" ht="26.25">
      <c r="A9" s="1"/>
      <c r="B9" s="700"/>
      <c r="C9" s="701"/>
      <c r="D9" s="702"/>
      <c r="E9" s="683" t="s">
        <v>336</v>
      </c>
      <c r="F9" s="683"/>
      <c r="G9" s="157">
        <v>2</v>
      </c>
      <c r="H9" s="183" t="s">
        <v>477</v>
      </c>
      <c r="I9" s="11" t="s">
        <v>384</v>
      </c>
      <c r="J9" s="11" t="s">
        <v>384</v>
      </c>
      <c r="K9" s="2"/>
      <c r="L9" s="2"/>
      <c r="M9" s="2"/>
      <c r="N9" s="2"/>
    </row>
    <row r="10" spans="1:14" ht="26.25">
      <c r="A10" s="1"/>
      <c r="B10" s="700"/>
      <c r="C10" s="701"/>
      <c r="D10" s="702"/>
      <c r="E10" s="683" t="s">
        <v>337</v>
      </c>
      <c r="F10" s="683"/>
      <c r="G10" s="157">
        <v>2</v>
      </c>
      <c r="H10" s="183" t="s">
        <v>386</v>
      </c>
      <c r="I10" s="11" t="s">
        <v>384</v>
      </c>
      <c r="J10" s="11"/>
      <c r="K10" s="2"/>
      <c r="L10" s="2"/>
      <c r="M10" s="2"/>
      <c r="N10" s="2"/>
    </row>
    <row r="11" spans="1:14">
      <c r="A11" s="1"/>
      <c r="B11" s="703"/>
      <c r="C11" s="704"/>
      <c r="D11" s="705"/>
      <c r="E11" s="693" t="s">
        <v>338</v>
      </c>
      <c r="F11" s="693"/>
      <c r="G11" s="157">
        <v>1</v>
      </c>
      <c r="H11" s="11" t="s">
        <v>478</v>
      </c>
      <c r="I11" s="11" t="s">
        <v>384</v>
      </c>
      <c r="J11" s="11" t="s">
        <v>384</v>
      </c>
      <c r="K11" s="2"/>
      <c r="L11" s="2"/>
      <c r="M11" s="2"/>
      <c r="N11" s="2"/>
    </row>
    <row r="12" spans="1:14" ht="26.25">
      <c r="A12" s="1"/>
      <c r="B12" s="687" t="s">
        <v>339</v>
      </c>
      <c r="C12" s="688"/>
      <c r="D12" s="689"/>
      <c r="E12" s="683" t="s">
        <v>476</v>
      </c>
      <c r="F12" s="683"/>
      <c r="G12" s="157">
        <v>1</v>
      </c>
      <c r="H12" s="11" t="s">
        <v>479</v>
      </c>
      <c r="I12" s="11" t="s">
        <v>384</v>
      </c>
      <c r="J12" s="170" t="s">
        <v>387</v>
      </c>
      <c r="K12" s="2"/>
      <c r="L12" s="2"/>
      <c r="M12" s="2"/>
      <c r="N12" s="2"/>
    </row>
    <row r="13" spans="1:14">
      <c r="A13" s="1"/>
      <c r="B13" s="678" t="s">
        <v>340</v>
      </c>
      <c r="C13" s="679"/>
      <c r="D13" s="680"/>
      <c r="E13" s="683" t="s">
        <v>337</v>
      </c>
      <c r="F13" s="683"/>
      <c r="G13" s="11" t="s">
        <v>384</v>
      </c>
      <c r="H13" s="11" t="s">
        <v>384</v>
      </c>
      <c r="I13" s="11" t="s">
        <v>384</v>
      </c>
      <c r="J13" s="11" t="s">
        <v>384</v>
      </c>
      <c r="K13" s="2"/>
      <c r="L13" s="2"/>
      <c r="M13" s="2"/>
      <c r="N13" s="2"/>
    </row>
    <row r="14" spans="1:14">
      <c r="A14" s="1"/>
      <c r="B14" s="690"/>
      <c r="C14" s="691"/>
      <c r="D14" s="692"/>
      <c r="E14" s="693" t="s">
        <v>338</v>
      </c>
      <c r="F14" s="693"/>
      <c r="G14" s="11" t="s">
        <v>384</v>
      </c>
      <c r="H14" s="11" t="s">
        <v>384</v>
      </c>
      <c r="I14" s="11" t="s">
        <v>384</v>
      </c>
      <c r="J14" s="11" t="s">
        <v>384</v>
      </c>
      <c r="K14" s="2"/>
      <c r="L14" s="2"/>
      <c r="M14" s="2"/>
      <c r="N14" s="2"/>
    </row>
    <row r="15" spans="1:14">
      <c r="A15" s="1"/>
      <c r="B15" s="678" t="s">
        <v>341</v>
      </c>
      <c r="C15" s="679"/>
      <c r="D15" s="680"/>
      <c r="E15" s="683" t="s">
        <v>337</v>
      </c>
      <c r="F15" s="683"/>
      <c r="G15" s="157">
        <v>1</v>
      </c>
      <c r="H15" s="157">
        <v>1</v>
      </c>
      <c r="I15" s="11" t="s">
        <v>384</v>
      </c>
      <c r="J15" s="11" t="s">
        <v>384</v>
      </c>
      <c r="K15" s="2"/>
      <c r="L15" s="2"/>
      <c r="M15" s="2"/>
      <c r="N15" s="2"/>
    </row>
    <row r="16" spans="1:14">
      <c r="A16" s="1"/>
      <c r="B16" s="690"/>
      <c r="C16" s="691"/>
      <c r="D16" s="692"/>
      <c r="E16" s="693" t="s">
        <v>338</v>
      </c>
      <c r="F16" s="693"/>
      <c r="G16" s="11" t="s">
        <v>384</v>
      </c>
      <c r="H16" s="11" t="s">
        <v>384</v>
      </c>
      <c r="I16" s="11" t="s">
        <v>384</v>
      </c>
      <c r="J16" s="11" t="s">
        <v>384</v>
      </c>
      <c r="K16" s="2"/>
      <c r="L16" s="2"/>
      <c r="M16" s="2"/>
      <c r="N16" s="2"/>
    </row>
    <row r="17" spans="1:14">
      <c r="A17" s="1"/>
      <c r="B17" s="98" t="s">
        <v>342</v>
      </c>
      <c r="C17" s="99"/>
      <c r="D17" s="100"/>
      <c r="E17" s="683" t="s">
        <v>343</v>
      </c>
      <c r="F17" s="683"/>
      <c r="G17" s="157">
        <v>1</v>
      </c>
      <c r="H17" s="157" t="s">
        <v>479</v>
      </c>
      <c r="I17" s="11" t="s">
        <v>384</v>
      </c>
      <c r="J17" s="11" t="s">
        <v>385</v>
      </c>
      <c r="K17" s="2"/>
      <c r="L17" s="2"/>
      <c r="M17" s="2"/>
      <c r="N17" s="2"/>
    </row>
    <row r="18" spans="1:14">
      <c r="A18" s="1"/>
      <c r="B18" s="101"/>
      <c r="C18" s="102"/>
      <c r="D18" s="103"/>
      <c r="E18" s="684" t="s">
        <v>344</v>
      </c>
      <c r="F18" s="685"/>
      <c r="G18" s="157">
        <v>4</v>
      </c>
      <c r="H18" s="157">
        <v>4</v>
      </c>
      <c r="I18" s="11" t="s">
        <v>384</v>
      </c>
      <c r="J18" s="11" t="s">
        <v>385</v>
      </c>
      <c r="K18" s="2"/>
      <c r="L18" s="2"/>
      <c r="M18" s="2"/>
      <c r="N18" s="2"/>
    </row>
    <row r="19" spans="1:14">
      <c r="A19" s="104"/>
      <c r="B19" s="686" t="s">
        <v>11</v>
      </c>
      <c r="C19" s="686"/>
      <c r="D19" s="686"/>
      <c r="E19" s="632"/>
      <c r="F19" s="633"/>
      <c r="G19" s="11"/>
      <c r="H19" s="11"/>
      <c r="I19" s="11"/>
      <c r="J19" s="11"/>
      <c r="K19" s="105"/>
      <c r="L19" s="105"/>
      <c r="M19" s="105"/>
      <c r="N19" s="105"/>
    </row>
    <row r="22" spans="1:14" ht="21.75">
      <c r="C22" s="159" t="s">
        <v>358</v>
      </c>
      <c r="D22" s="159"/>
      <c r="H22" s="159" t="s">
        <v>361</v>
      </c>
      <c r="I22" s="159"/>
    </row>
    <row r="23" spans="1:14" ht="21.75">
      <c r="C23" s="159" t="s">
        <v>359</v>
      </c>
      <c r="D23" s="159"/>
      <c r="H23" s="159" t="s">
        <v>362</v>
      </c>
      <c r="I23" s="159"/>
    </row>
    <row r="24" spans="1:14" ht="21.75">
      <c r="C24" s="159" t="s">
        <v>376</v>
      </c>
      <c r="D24" s="159"/>
      <c r="H24" s="159" t="s">
        <v>480</v>
      </c>
      <c r="I24" s="159"/>
    </row>
  </sheetData>
  <mergeCells count="23">
    <mergeCell ref="H2:M2"/>
    <mergeCell ref="G5:J5"/>
    <mergeCell ref="B7:D11"/>
    <mergeCell ref="E7:F7"/>
    <mergeCell ref="E8:F8"/>
    <mergeCell ref="E9:F9"/>
    <mergeCell ref="E10:F10"/>
    <mergeCell ref="E11:F11"/>
    <mergeCell ref="A3:E3"/>
    <mergeCell ref="B5:D6"/>
    <mergeCell ref="E5:F6"/>
    <mergeCell ref="E17:F17"/>
    <mergeCell ref="E18:F18"/>
    <mergeCell ref="B19:D19"/>
    <mergeCell ref="E19:F19"/>
    <mergeCell ref="B12:D12"/>
    <mergeCell ref="E12:F12"/>
    <mergeCell ref="B13:D14"/>
    <mergeCell ref="E13:F13"/>
    <mergeCell ref="E14:F14"/>
    <mergeCell ref="B15:D16"/>
    <mergeCell ref="E15:F15"/>
    <mergeCell ref="E16:F16"/>
  </mergeCells>
  <pageMargins left="0.7" right="0.7" top="0.75" bottom="0.75" header="0.3" footer="0.3"/>
  <pageSetup paperSize="9" scale="105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5"/>
  <sheetViews>
    <sheetView workbookViewId="0">
      <selection activeCell="T13" sqref="T13"/>
    </sheetView>
  </sheetViews>
  <sheetFormatPr defaultRowHeight="15"/>
  <cols>
    <col min="1" max="1" width="3.28515625" style="163" customWidth="1"/>
    <col min="2" max="2" width="13.7109375" style="163" customWidth="1"/>
    <col min="3" max="3" width="6.140625" style="163" customWidth="1"/>
    <col min="4" max="4" width="7.5703125" style="163" customWidth="1"/>
    <col min="5" max="5" width="10.140625" style="163" customWidth="1"/>
    <col min="6" max="6" width="6.140625" style="163" customWidth="1"/>
    <col min="7" max="7" width="8.5703125" style="163" customWidth="1"/>
    <col min="8" max="8" width="6.42578125" style="163" customWidth="1"/>
    <col min="9" max="9" width="8.28515625" style="163" customWidth="1"/>
    <col min="10" max="10" width="9.28515625" style="163" customWidth="1"/>
    <col min="11" max="11" width="12.42578125" style="163" customWidth="1"/>
    <col min="12" max="12" width="9.140625" style="163" hidden="1" customWidth="1"/>
    <col min="13" max="13" width="8" style="163" customWidth="1"/>
    <col min="14" max="14" width="9.140625" style="163" hidden="1" customWidth="1"/>
    <col min="15" max="15" width="6.140625" style="163" customWidth="1"/>
    <col min="16" max="16" width="6.7109375" style="163" customWidth="1"/>
    <col min="17" max="17" width="7.28515625" style="163" customWidth="1"/>
    <col min="18" max="18" width="6.42578125" style="163" customWidth="1"/>
    <col min="19" max="19" width="8.7109375" style="163" customWidth="1"/>
    <col min="20" max="20" width="7" style="163" customWidth="1"/>
    <col min="21" max="21" width="5.85546875" style="163" customWidth="1"/>
    <col min="22" max="22" width="5.7109375" style="163" customWidth="1"/>
    <col min="23" max="23" width="7" style="163" customWidth="1"/>
    <col min="24" max="16384" width="9.140625" style="163"/>
  </cols>
  <sheetData>
    <row r="1" spans="1:23" ht="23.25">
      <c r="G1" s="2"/>
      <c r="H1" s="333" t="s">
        <v>345</v>
      </c>
      <c r="I1" s="333"/>
      <c r="J1" s="333"/>
      <c r="K1" s="333"/>
      <c r="L1" s="333"/>
      <c r="M1" s="333"/>
      <c r="N1" s="6"/>
      <c r="O1" s="13"/>
      <c r="R1" s="2"/>
      <c r="S1" s="2"/>
      <c r="T1" s="322" t="s">
        <v>373</v>
      </c>
      <c r="U1" s="2"/>
      <c r="V1" s="2"/>
      <c r="W1" s="2"/>
    </row>
    <row r="2" spans="1:23" ht="23.25">
      <c r="G2" s="1"/>
      <c r="H2" s="408" t="s">
        <v>465</v>
      </c>
      <c r="I2" s="409"/>
      <c r="J2" s="409"/>
      <c r="K2" s="409"/>
      <c r="L2" s="409"/>
      <c r="M2" s="409"/>
      <c r="N2" s="409"/>
      <c r="O2" s="409"/>
      <c r="P2" s="409"/>
      <c r="Q2" s="2"/>
      <c r="R2" s="2"/>
      <c r="S2" s="2"/>
      <c r="T2" s="2"/>
      <c r="U2" s="2"/>
      <c r="V2" s="2"/>
      <c r="W2" s="2"/>
    </row>
    <row r="3" spans="1:23" ht="18">
      <c r="A3" s="1"/>
      <c r="B3" s="323" t="s">
        <v>32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>
      <c r="A4" s="439" t="s">
        <v>33</v>
      </c>
      <c r="B4" s="442" t="s">
        <v>34</v>
      </c>
      <c r="C4" s="443"/>
      <c r="D4" s="446" t="s">
        <v>35</v>
      </c>
      <c r="E4" s="415" t="s">
        <v>36</v>
      </c>
      <c r="F4" s="415" t="s">
        <v>37</v>
      </c>
      <c r="G4" s="418" t="s">
        <v>38</v>
      </c>
      <c r="H4" s="415" t="s">
        <v>39</v>
      </c>
      <c r="I4" s="437" t="s">
        <v>40</v>
      </c>
      <c r="J4" s="438"/>
      <c r="K4" s="438"/>
      <c r="L4" s="438"/>
      <c r="M4" s="438"/>
      <c r="N4" s="438"/>
      <c r="O4" s="438"/>
      <c r="P4" s="438"/>
      <c r="Q4" s="438"/>
      <c r="R4" s="435" t="s">
        <v>41</v>
      </c>
      <c r="S4" s="415" t="s">
        <v>42</v>
      </c>
      <c r="T4" s="435" t="s">
        <v>43</v>
      </c>
      <c r="U4" s="433" t="s">
        <v>44</v>
      </c>
      <c r="V4" s="434"/>
      <c r="W4" s="415" t="s">
        <v>439</v>
      </c>
    </row>
    <row r="5" spans="1:23">
      <c r="A5" s="440"/>
      <c r="B5" s="444"/>
      <c r="C5" s="445"/>
      <c r="D5" s="447"/>
      <c r="E5" s="416"/>
      <c r="F5" s="416"/>
      <c r="G5" s="419"/>
      <c r="H5" s="416"/>
      <c r="I5" s="416" t="s">
        <v>45</v>
      </c>
      <c r="J5" s="416" t="s">
        <v>46</v>
      </c>
      <c r="K5" s="421" t="s">
        <v>47</v>
      </c>
      <c r="L5" s="421"/>
      <c r="M5" s="421"/>
      <c r="N5" s="421"/>
      <c r="O5" s="421"/>
      <c r="P5" s="422" t="s">
        <v>48</v>
      </c>
      <c r="Q5" s="423" t="s">
        <v>49</v>
      </c>
      <c r="R5" s="422"/>
      <c r="S5" s="416"/>
      <c r="T5" s="422"/>
      <c r="U5" s="425" t="s">
        <v>50</v>
      </c>
      <c r="V5" s="424" t="s">
        <v>51</v>
      </c>
      <c r="W5" s="416"/>
    </row>
    <row r="6" spans="1:23">
      <c r="A6" s="440"/>
      <c r="B6" s="444"/>
      <c r="C6" s="445"/>
      <c r="D6" s="447"/>
      <c r="E6" s="416"/>
      <c r="F6" s="416"/>
      <c r="G6" s="419"/>
      <c r="H6" s="416"/>
      <c r="I6" s="416"/>
      <c r="J6" s="416"/>
      <c r="K6" s="426" t="s">
        <v>52</v>
      </c>
      <c r="L6" s="427"/>
      <c r="M6" s="430" t="s">
        <v>53</v>
      </c>
      <c r="N6" s="431"/>
      <c r="O6" s="432"/>
      <c r="P6" s="422"/>
      <c r="Q6" s="424"/>
      <c r="R6" s="422"/>
      <c r="S6" s="416"/>
      <c r="T6" s="422"/>
      <c r="U6" s="425"/>
      <c r="V6" s="424"/>
      <c r="W6" s="416"/>
    </row>
    <row r="7" spans="1:23" ht="24" customHeight="1">
      <c r="A7" s="441"/>
      <c r="B7" s="444"/>
      <c r="C7" s="445"/>
      <c r="D7" s="448"/>
      <c r="E7" s="417"/>
      <c r="F7" s="417"/>
      <c r="G7" s="420"/>
      <c r="H7" s="417"/>
      <c r="I7" s="417"/>
      <c r="J7" s="417"/>
      <c r="K7" s="428"/>
      <c r="L7" s="429"/>
      <c r="M7" s="436" t="s">
        <v>54</v>
      </c>
      <c r="N7" s="436"/>
      <c r="O7" s="14" t="s">
        <v>55</v>
      </c>
      <c r="P7" s="423"/>
      <c r="Q7" s="424"/>
      <c r="R7" s="423"/>
      <c r="S7" s="417"/>
      <c r="T7" s="423"/>
      <c r="U7" s="425"/>
      <c r="V7" s="424"/>
      <c r="W7" s="417"/>
    </row>
    <row r="8" spans="1:23" ht="27">
      <c r="A8" s="237">
        <v>1</v>
      </c>
      <c r="B8" s="404" t="s">
        <v>347</v>
      </c>
      <c r="C8" s="405"/>
      <c r="D8" s="15" t="s">
        <v>56</v>
      </c>
      <c r="E8" s="164">
        <v>57</v>
      </c>
      <c r="F8" s="164">
        <v>1</v>
      </c>
      <c r="G8" s="164">
        <v>471</v>
      </c>
      <c r="H8" s="164">
        <v>0</v>
      </c>
      <c r="I8" s="164">
        <v>176</v>
      </c>
      <c r="J8" s="164">
        <v>849</v>
      </c>
      <c r="K8" s="398">
        <v>1</v>
      </c>
      <c r="L8" s="399"/>
      <c r="M8" s="398">
        <v>1</v>
      </c>
      <c r="N8" s="399"/>
      <c r="O8" s="164">
        <v>1</v>
      </c>
      <c r="P8" s="164">
        <v>0</v>
      </c>
      <c r="Q8" s="342">
        <v>0</v>
      </c>
      <c r="R8" s="164">
        <v>0</v>
      </c>
      <c r="S8" s="164">
        <v>849</v>
      </c>
      <c r="T8" s="164">
        <v>0</v>
      </c>
      <c r="U8" s="164">
        <v>0</v>
      </c>
      <c r="V8" s="164">
        <v>0</v>
      </c>
      <c r="W8" s="164">
        <v>300</v>
      </c>
    </row>
    <row r="9" spans="1:23" ht="27.75" customHeight="1">
      <c r="A9" s="114"/>
      <c r="B9" s="406"/>
      <c r="C9" s="407"/>
      <c r="D9" s="17" t="s">
        <v>57</v>
      </c>
      <c r="E9" s="164">
        <v>0</v>
      </c>
      <c r="F9" s="164">
        <v>1</v>
      </c>
      <c r="G9" s="164">
        <v>6</v>
      </c>
      <c r="H9" s="164">
        <v>0</v>
      </c>
      <c r="I9" s="164">
        <v>0</v>
      </c>
      <c r="J9" s="164">
        <v>7</v>
      </c>
      <c r="K9" s="398">
        <v>0</v>
      </c>
      <c r="L9" s="399"/>
      <c r="M9" s="398">
        <v>0</v>
      </c>
      <c r="N9" s="399"/>
      <c r="O9" s="164">
        <v>0</v>
      </c>
      <c r="P9" s="164">
        <v>0</v>
      </c>
      <c r="Q9" s="342">
        <v>0</v>
      </c>
      <c r="R9" s="164">
        <v>0</v>
      </c>
      <c r="S9" s="164">
        <v>7</v>
      </c>
      <c r="T9" s="164">
        <v>0</v>
      </c>
      <c r="U9" s="164">
        <v>0</v>
      </c>
      <c r="V9" s="164">
        <v>0</v>
      </c>
      <c r="W9" s="164">
        <v>0</v>
      </c>
    </row>
    <row r="10" spans="1:23" ht="35.25" customHeight="1">
      <c r="A10" s="114"/>
      <c r="B10" s="403" t="s">
        <v>11</v>
      </c>
      <c r="C10" s="401"/>
      <c r="D10" s="402"/>
      <c r="E10" s="164">
        <f>E9+E8</f>
        <v>57</v>
      </c>
      <c r="F10" s="164">
        <f>F9+F8</f>
        <v>2</v>
      </c>
      <c r="G10" s="164">
        <f>G9+G8</f>
        <v>477</v>
      </c>
      <c r="H10" s="164">
        <v>0</v>
      </c>
      <c r="I10" s="164">
        <f>I9+I8</f>
        <v>176</v>
      </c>
      <c r="J10" s="164">
        <f>J9+J8</f>
        <v>856</v>
      </c>
      <c r="K10" s="398">
        <v>0</v>
      </c>
      <c r="L10" s="399"/>
      <c r="M10" s="398">
        <v>0</v>
      </c>
      <c r="N10" s="399"/>
      <c r="O10" s="164">
        <v>0</v>
      </c>
      <c r="P10" s="164">
        <v>0</v>
      </c>
      <c r="Q10" s="342">
        <v>0</v>
      </c>
      <c r="R10" s="164">
        <v>0</v>
      </c>
      <c r="S10" s="164">
        <f>S9+S8</f>
        <v>856</v>
      </c>
      <c r="T10" s="164">
        <v>0</v>
      </c>
      <c r="U10" s="164">
        <v>0</v>
      </c>
      <c r="V10" s="164">
        <v>0</v>
      </c>
      <c r="W10" s="164">
        <f>W9+W8</f>
        <v>300</v>
      </c>
    </row>
    <row r="11" spans="1:23" ht="27" customHeight="1">
      <c r="A11" s="237">
        <v>2</v>
      </c>
      <c r="B11" s="404" t="s">
        <v>483</v>
      </c>
      <c r="C11" s="405"/>
      <c r="D11" s="15" t="s">
        <v>56</v>
      </c>
      <c r="E11" s="164">
        <v>0</v>
      </c>
      <c r="F11" s="164">
        <v>0</v>
      </c>
      <c r="G11" s="164">
        <v>0</v>
      </c>
      <c r="H11" s="164">
        <v>0</v>
      </c>
      <c r="I11" s="164">
        <v>0</v>
      </c>
      <c r="J11" s="164">
        <v>0</v>
      </c>
      <c r="K11" s="398">
        <v>0</v>
      </c>
      <c r="L11" s="399"/>
      <c r="M11" s="398">
        <v>0</v>
      </c>
      <c r="N11" s="399"/>
      <c r="O11" s="164">
        <v>0</v>
      </c>
      <c r="P11" s="164">
        <v>0</v>
      </c>
      <c r="Q11" s="334">
        <v>0</v>
      </c>
      <c r="R11" s="164">
        <v>0</v>
      </c>
      <c r="S11" s="164">
        <v>0</v>
      </c>
      <c r="T11" s="164">
        <v>0</v>
      </c>
      <c r="U11" s="164">
        <v>0</v>
      </c>
      <c r="V11" s="164">
        <v>0</v>
      </c>
      <c r="W11" s="164">
        <v>16</v>
      </c>
    </row>
    <row r="12" spans="1:23" ht="35.25" customHeight="1">
      <c r="A12" s="114"/>
      <c r="B12" s="406"/>
      <c r="C12" s="407"/>
      <c r="D12" s="17" t="s">
        <v>57</v>
      </c>
      <c r="E12" s="164">
        <v>0</v>
      </c>
      <c r="F12" s="164">
        <v>0</v>
      </c>
      <c r="G12" s="164">
        <v>1</v>
      </c>
      <c r="H12" s="164">
        <v>0</v>
      </c>
      <c r="I12" s="164">
        <v>1</v>
      </c>
      <c r="J12" s="164">
        <v>1</v>
      </c>
      <c r="K12" s="398">
        <v>0</v>
      </c>
      <c r="L12" s="399"/>
      <c r="M12" s="398">
        <v>0</v>
      </c>
      <c r="N12" s="399"/>
      <c r="O12" s="164">
        <v>0</v>
      </c>
      <c r="P12" s="164">
        <v>0</v>
      </c>
      <c r="Q12" s="334">
        <v>0</v>
      </c>
      <c r="R12" s="164">
        <v>0</v>
      </c>
      <c r="S12" s="164">
        <v>1</v>
      </c>
      <c r="T12" s="164">
        <v>0</v>
      </c>
      <c r="U12" s="164">
        <v>0</v>
      </c>
      <c r="V12" s="164">
        <v>0</v>
      </c>
      <c r="W12" s="164">
        <v>0</v>
      </c>
    </row>
    <row r="13" spans="1:23" ht="30.75" customHeight="1">
      <c r="A13" s="114"/>
      <c r="B13" s="403" t="s">
        <v>11</v>
      </c>
      <c r="C13" s="401"/>
      <c r="D13" s="402"/>
      <c r="E13" s="164">
        <f>E12+E11</f>
        <v>0</v>
      </c>
      <c r="F13" s="164">
        <f t="shared" ref="F13" si="0">F12+F11</f>
        <v>0</v>
      </c>
      <c r="G13" s="164">
        <f>G12+G11</f>
        <v>1</v>
      </c>
      <c r="H13" s="164">
        <v>0</v>
      </c>
      <c r="I13" s="164">
        <f>I12+I11</f>
        <v>1</v>
      </c>
      <c r="J13" s="164">
        <f t="shared" ref="J13" si="1">J12+J11</f>
        <v>1</v>
      </c>
      <c r="K13" s="398">
        <v>0</v>
      </c>
      <c r="L13" s="399"/>
      <c r="M13" s="398">
        <v>0</v>
      </c>
      <c r="N13" s="399"/>
      <c r="O13" s="164">
        <v>0</v>
      </c>
      <c r="P13" s="164">
        <v>0</v>
      </c>
      <c r="Q13" s="334">
        <v>0</v>
      </c>
      <c r="R13" s="164">
        <v>0</v>
      </c>
      <c r="S13" s="164">
        <f>S12+S11</f>
        <v>1</v>
      </c>
      <c r="T13" s="164">
        <v>0</v>
      </c>
      <c r="U13" s="164">
        <v>0</v>
      </c>
      <c r="V13" s="164">
        <v>0</v>
      </c>
      <c r="W13" s="164">
        <f>W12+W11</f>
        <v>16</v>
      </c>
    </row>
    <row r="14" spans="1:23" ht="34.5" customHeight="1">
      <c r="A14" s="115">
        <v>3</v>
      </c>
      <c r="B14" s="404" t="s">
        <v>451</v>
      </c>
      <c r="C14" s="405"/>
      <c r="D14" s="15" t="s">
        <v>56</v>
      </c>
      <c r="E14" s="164">
        <v>20</v>
      </c>
      <c r="F14" s="164">
        <v>1</v>
      </c>
      <c r="G14" s="164">
        <v>219</v>
      </c>
      <c r="H14" s="164">
        <v>0</v>
      </c>
      <c r="I14" s="164">
        <v>31</v>
      </c>
      <c r="J14" s="164">
        <v>366</v>
      </c>
      <c r="K14" s="324">
        <v>0</v>
      </c>
      <c r="L14" s="325"/>
      <c r="M14" s="324">
        <v>0</v>
      </c>
      <c r="N14" s="325"/>
      <c r="O14" s="164">
        <v>0</v>
      </c>
      <c r="P14" s="164">
        <v>0</v>
      </c>
      <c r="Q14" s="324">
        <v>0</v>
      </c>
      <c r="R14" s="164">
        <v>0</v>
      </c>
      <c r="S14" s="164">
        <v>366</v>
      </c>
      <c r="T14" s="164">
        <v>0</v>
      </c>
      <c r="U14" s="164">
        <v>0</v>
      </c>
      <c r="V14" s="164">
        <v>0</v>
      </c>
      <c r="W14" s="164">
        <v>0</v>
      </c>
    </row>
    <row r="15" spans="1:23" ht="27.75" customHeight="1">
      <c r="A15" s="113"/>
      <c r="B15" s="406"/>
      <c r="C15" s="407"/>
      <c r="D15" s="17" t="s">
        <v>57</v>
      </c>
      <c r="E15" s="164">
        <v>2</v>
      </c>
      <c r="F15" s="164">
        <v>0</v>
      </c>
      <c r="G15" s="164">
        <v>12</v>
      </c>
      <c r="H15" s="164">
        <v>0</v>
      </c>
      <c r="I15" s="164">
        <v>0</v>
      </c>
      <c r="J15" s="164">
        <v>18</v>
      </c>
      <c r="K15" s="324">
        <v>0</v>
      </c>
      <c r="L15" s="325"/>
      <c r="M15" s="324">
        <v>0</v>
      </c>
      <c r="N15" s="325"/>
      <c r="O15" s="164">
        <v>0</v>
      </c>
      <c r="P15" s="164">
        <v>0</v>
      </c>
      <c r="Q15" s="324">
        <v>0</v>
      </c>
      <c r="R15" s="164">
        <v>0</v>
      </c>
      <c r="S15" s="164">
        <v>18</v>
      </c>
      <c r="T15" s="164">
        <v>0</v>
      </c>
      <c r="U15" s="164">
        <v>0</v>
      </c>
      <c r="V15" s="164">
        <v>0</v>
      </c>
      <c r="W15" s="164">
        <v>0</v>
      </c>
    </row>
    <row r="16" spans="1:23" ht="28.5" customHeight="1">
      <c r="A16" s="113"/>
      <c r="B16" s="403" t="s">
        <v>11</v>
      </c>
      <c r="C16" s="401"/>
      <c r="D16" s="402"/>
      <c r="E16" s="164">
        <f>E15+E14</f>
        <v>22</v>
      </c>
      <c r="F16" s="164">
        <f t="shared" ref="F16:H16" si="2">F15+F14</f>
        <v>1</v>
      </c>
      <c r="G16" s="164">
        <f t="shared" si="2"/>
        <v>231</v>
      </c>
      <c r="H16" s="164">
        <f t="shared" si="2"/>
        <v>0</v>
      </c>
      <c r="I16" s="164">
        <f t="shared" ref="I16" si="3">I15+I14</f>
        <v>31</v>
      </c>
      <c r="J16" s="164">
        <f t="shared" ref="J16:K16" si="4">J15+J14</f>
        <v>384</v>
      </c>
      <c r="K16" s="164">
        <f t="shared" si="4"/>
        <v>0</v>
      </c>
      <c r="L16" s="164">
        <f t="shared" ref="L16" si="5">L15+L14</f>
        <v>0</v>
      </c>
      <c r="M16" s="164">
        <f t="shared" ref="M16:N16" si="6">M15+M14</f>
        <v>0</v>
      </c>
      <c r="N16" s="164">
        <f t="shared" si="6"/>
        <v>0</v>
      </c>
      <c r="O16" s="164">
        <f t="shared" ref="O16" si="7">O15+O14</f>
        <v>0</v>
      </c>
      <c r="P16" s="164">
        <f t="shared" ref="P16:Q16" si="8">P15+P14</f>
        <v>0</v>
      </c>
      <c r="Q16" s="164">
        <f t="shared" si="8"/>
        <v>0</v>
      </c>
      <c r="R16" s="164">
        <f t="shared" ref="R16:S16" si="9">R15+R14</f>
        <v>0</v>
      </c>
      <c r="S16" s="164">
        <f t="shared" si="9"/>
        <v>384</v>
      </c>
      <c r="T16" s="164">
        <f t="shared" ref="T16" si="10">T15+T14</f>
        <v>0</v>
      </c>
      <c r="U16" s="164">
        <f t="shared" ref="U16:V16" si="11">U15+U14</f>
        <v>0</v>
      </c>
      <c r="V16" s="164">
        <f t="shared" si="11"/>
        <v>0</v>
      </c>
      <c r="W16" s="164">
        <f t="shared" ref="W16" si="12">W15+W14</f>
        <v>0</v>
      </c>
    </row>
    <row r="17" spans="1:23" ht="27">
      <c r="A17" s="115">
        <v>4</v>
      </c>
      <c r="B17" s="404" t="s">
        <v>348</v>
      </c>
      <c r="C17" s="405"/>
      <c r="D17" s="15" t="s">
        <v>56</v>
      </c>
      <c r="E17" s="164">
        <v>10</v>
      </c>
      <c r="F17" s="164">
        <v>0</v>
      </c>
      <c r="G17" s="164">
        <v>130</v>
      </c>
      <c r="H17" s="164">
        <v>0</v>
      </c>
      <c r="I17" s="164">
        <v>61</v>
      </c>
      <c r="J17" s="164">
        <v>480</v>
      </c>
      <c r="K17" s="327">
        <v>0</v>
      </c>
      <c r="L17" s="328"/>
      <c r="M17" s="327">
        <v>0</v>
      </c>
      <c r="N17" s="328"/>
      <c r="O17" s="164">
        <v>0</v>
      </c>
      <c r="P17" s="164">
        <v>0</v>
      </c>
      <c r="Q17" s="327">
        <v>0</v>
      </c>
      <c r="R17" s="164">
        <v>0</v>
      </c>
      <c r="S17" s="164">
        <v>480</v>
      </c>
      <c r="T17" s="164">
        <v>0</v>
      </c>
      <c r="U17" s="164">
        <v>0</v>
      </c>
      <c r="V17" s="164">
        <v>0</v>
      </c>
      <c r="W17" s="164">
        <v>0</v>
      </c>
    </row>
    <row r="18" spans="1:23" ht="27">
      <c r="A18" s="113"/>
      <c r="B18" s="406"/>
      <c r="C18" s="407"/>
      <c r="D18" s="17" t="s">
        <v>57</v>
      </c>
      <c r="E18" s="164">
        <v>0</v>
      </c>
      <c r="F18" s="164">
        <v>0</v>
      </c>
      <c r="G18" s="164">
        <v>1</v>
      </c>
      <c r="H18" s="164">
        <v>0</v>
      </c>
      <c r="I18" s="164">
        <v>0</v>
      </c>
      <c r="J18" s="164">
        <v>9</v>
      </c>
      <c r="K18" s="327">
        <v>0</v>
      </c>
      <c r="L18" s="328"/>
      <c r="M18" s="327">
        <v>0</v>
      </c>
      <c r="N18" s="328"/>
      <c r="O18" s="164">
        <v>0</v>
      </c>
      <c r="P18" s="164">
        <v>0</v>
      </c>
      <c r="Q18" s="327">
        <v>0</v>
      </c>
      <c r="R18" s="164">
        <v>0</v>
      </c>
      <c r="S18" s="164">
        <v>9</v>
      </c>
      <c r="T18" s="164">
        <v>0</v>
      </c>
      <c r="U18" s="164">
        <v>0</v>
      </c>
      <c r="V18" s="164">
        <v>0</v>
      </c>
      <c r="W18" s="164">
        <v>0</v>
      </c>
    </row>
    <row r="19" spans="1:23" ht="20.25">
      <c r="A19" s="113"/>
      <c r="B19" s="403" t="s">
        <v>11</v>
      </c>
      <c r="C19" s="401"/>
      <c r="D19" s="402"/>
      <c r="E19" s="164">
        <f>E18+E17</f>
        <v>10</v>
      </c>
      <c r="F19" s="164">
        <f t="shared" ref="F19:H19" si="13">F18+F17</f>
        <v>0</v>
      </c>
      <c r="G19" s="164">
        <f t="shared" si="13"/>
        <v>131</v>
      </c>
      <c r="H19" s="164">
        <f t="shared" si="13"/>
        <v>0</v>
      </c>
      <c r="I19" s="164">
        <f>I18+I17</f>
        <v>61</v>
      </c>
      <c r="J19" s="164">
        <f t="shared" ref="J19:W19" si="14">J18+J17</f>
        <v>489</v>
      </c>
      <c r="K19" s="164">
        <f t="shared" si="14"/>
        <v>0</v>
      </c>
      <c r="L19" s="164">
        <f t="shared" si="14"/>
        <v>0</v>
      </c>
      <c r="M19" s="164">
        <f t="shared" si="14"/>
        <v>0</v>
      </c>
      <c r="N19" s="164">
        <f t="shared" si="14"/>
        <v>0</v>
      </c>
      <c r="O19" s="164">
        <f t="shared" si="14"/>
        <v>0</v>
      </c>
      <c r="P19" s="164">
        <f t="shared" si="14"/>
        <v>0</v>
      </c>
      <c r="Q19" s="164">
        <f t="shared" si="14"/>
        <v>0</v>
      </c>
      <c r="R19" s="164">
        <f t="shared" si="14"/>
        <v>0</v>
      </c>
      <c r="S19" s="164">
        <f t="shared" si="14"/>
        <v>489</v>
      </c>
      <c r="T19" s="164">
        <f t="shared" si="14"/>
        <v>0</v>
      </c>
      <c r="U19" s="164">
        <f t="shared" si="14"/>
        <v>0</v>
      </c>
      <c r="V19" s="164">
        <f t="shared" si="14"/>
        <v>0</v>
      </c>
      <c r="W19" s="164">
        <f t="shared" si="14"/>
        <v>0</v>
      </c>
    </row>
    <row r="20" spans="1:23" ht="27.75">
      <c r="A20" s="115">
        <v>5</v>
      </c>
      <c r="B20" s="344" t="s">
        <v>457</v>
      </c>
      <c r="C20" s="345"/>
      <c r="D20" s="15" t="s">
        <v>56</v>
      </c>
      <c r="E20" s="164">
        <v>8</v>
      </c>
      <c r="F20" s="164">
        <v>0</v>
      </c>
      <c r="G20" s="164">
        <v>99</v>
      </c>
      <c r="H20" s="164">
        <v>0</v>
      </c>
      <c r="I20" s="164">
        <v>12</v>
      </c>
      <c r="J20" s="164">
        <v>206</v>
      </c>
      <c r="K20" s="342">
        <v>0</v>
      </c>
      <c r="L20" s="343"/>
      <c r="M20" s="342">
        <v>0</v>
      </c>
      <c r="N20" s="343"/>
      <c r="O20" s="164">
        <v>0</v>
      </c>
      <c r="P20" s="164">
        <v>0</v>
      </c>
      <c r="Q20" s="342">
        <v>0</v>
      </c>
      <c r="R20" s="164">
        <v>0</v>
      </c>
      <c r="S20" s="164">
        <v>206</v>
      </c>
      <c r="T20" s="164">
        <v>0</v>
      </c>
      <c r="U20" s="164">
        <v>0</v>
      </c>
      <c r="V20" s="164">
        <v>0</v>
      </c>
      <c r="W20" s="164">
        <v>0</v>
      </c>
    </row>
    <row r="21" spans="1:23" ht="27">
      <c r="A21" s="113"/>
      <c r="B21" s="346"/>
      <c r="C21" s="347"/>
      <c r="D21" s="17" t="s">
        <v>57</v>
      </c>
      <c r="E21" s="164">
        <v>1</v>
      </c>
      <c r="F21" s="164">
        <v>0</v>
      </c>
      <c r="G21" s="164">
        <v>10</v>
      </c>
      <c r="H21" s="164">
        <v>0</v>
      </c>
      <c r="I21" s="164">
        <v>0</v>
      </c>
      <c r="J21" s="164">
        <v>13</v>
      </c>
      <c r="K21" s="342">
        <v>0</v>
      </c>
      <c r="L21" s="343"/>
      <c r="M21" s="342">
        <v>0</v>
      </c>
      <c r="N21" s="343"/>
      <c r="O21" s="164">
        <v>0</v>
      </c>
      <c r="P21" s="164">
        <v>0</v>
      </c>
      <c r="Q21" s="342">
        <v>0</v>
      </c>
      <c r="R21" s="164">
        <v>0</v>
      </c>
      <c r="S21" s="164">
        <v>13</v>
      </c>
      <c r="T21" s="164">
        <v>0</v>
      </c>
      <c r="U21" s="164">
        <v>0</v>
      </c>
      <c r="V21" s="164">
        <v>0</v>
      </c>
      <c r="W21" s="164">
        <v>0</v>
      </c>
    </row>
    <row r="22" spans="1:23" ht="20.25">
      <c r="A22" s="113"/>
      <c r="B22" s="339" t="s">
        <v>11</v>
      </c>
      <c r="C22" s="340"/>
      <c r="D22" s="348"/>
      <c r="E22" s="164">
        <f>E21+E20</f>
        <v>9</v>
      </c>
      <c r="F22" s="164">
        <f t="shared" ref="F22:H22" si="15">F21+F20</f>
        <v>0</v>
      </c>
      <c r="G22" s="164">
        <f t="shared" si="15"/>
        <v>109</v>
      </c>
      <c r="H22" s="164">
        <f t="shared" si="15"/>
        <v>0</v>
      </c>
      <c r="I22" s="164">
        <f>I21+I20</f>
        <v>12</v>
      </c>
      <c r="J22" s="164">
        <f t="shared" ref="J22:W22" si="16">J21+J20</f>
        <v>219</v>
      </c>
      <c r="K22" s="164">
        <f t="shared" si="16"/>
        <v>0</v>
      </c>
      <c r="L22" s="164">
        <f t="shared" si="16"/>
        <v>0</v>
      </c>
      <c r="M22" s="164">
        <f t="shared" si="16"/>
        <v>0</v>
      </c>
      <c r="N22" s="164">
        <f t="shared" si="16"/>
        <v>0</v>
      </c>
      <c r="O22" s="164">
        <f t="shared" si="16"/>
        <v>0</v>
      </c>
      <c r="P22" s="164">
        <f t="shared" si="16"/>
        <v>0</v>
      </c>
      <c r="Q22" s="164">
        <f t="shared" si="16"/>
        <v>0</v>
      </c>
      <c r="R22" s="164">
        <f t="shared" si="16"/>
        <v>0</v>
      </c>
      <c r="S22" s="164">
        <f t="shared" si="16"/>
        <v>219</v>
      </c>
      <c r="T22" s="164">
        <f t="shared" si="16"/>
        <v>0</v>
      </c>
      <c r="U22" s="164">
        <f t="shared" si="16"/>
        <v>0</v>
      </c>
      <c r="V22" s="164">
        <f t="shared" si="16"/>
        <v>0</v>
      </c>
      <c r="W22" s="164">
        <f t="shared" si="16"/>
        <v>0</v>
      </c>
    </row>
    <row r="23" spans="1:23" ht="27.75">
      <c r="A23" s="115">
        <v>6</v>
      </c>
      <c r="B23" s="344" t="s">
        <v>482</v>
      </c>
      <c r="C23" s="345"/>
      <c r="D23" s="15" t="s">
        <v>56</v>
      </c>
      <c r="E23" s="164">
        <v>0</v>
      </c>
      <c r="F23" s="164">
        <v>0</v>
      </c>
      <c r="G23" s="164">
        <v>0</v>
      </c>
      <c r="H23" s="164">
        <v>0</v>
      </c>
      <c r="I23" s="164">
        <v>0</v>
      </c>
      <c r="J23" s="164">
        <v>0</v>
      </c>
      <c r="K23" s="342">
        <v>0</v>
      </c>
      <c r="L23" s="343"/>
      <c r="M23" s="342">
        <v>0</v>
      </c>
      <c r="N23" s="343"/>
      <c r="O23" s="164">
        <v>0</v>
      </c>
      <c r="P23" s="164">
        <v>0</v>
      </c>
      <c r="Q23" s="342">
        <v>0</v>
      </c>
      <c r="R23" s="164">
        <v>0</v>
      </c>
      <c r="S23" s="164">
        <v>0</v>
      </c>
      <c r="T23" s="164">
        <v>0</v>
      </c>
      <c r="U23" s="164">
        <v>0</v>
      </c>
      <c r="V23" s="164">
        <v>0</v>
      </c>
      <c r="W23" s="164">
        <v>0</v>
      </c>
    </row>
    <row r="24" spans="1:23" ht="27">
      <c r="A24" s="113"/>
      <c r="B24" s="346"/>
      <c r="C24" s="347"/>
      <c r="D24" s="17" t="s">
        <v>57</v>
      </c>
      <c r="E24" s="164">
        <v>2</v>
      </c>
      <c r="F24" s="164">
        <v>0</v>
      </c>
      <c r="G24" s="164">
        <v>8</v>
      </c>
      <c r="H24" s="164">
        <v>0</v>
      </c>
      <c r="I24" s="164">
        <v>0</v>
      </c>
      <c r="J24" s="164">
        <v>11</v>
      </c>
      <c r="K24" s="342">
        <v>0</v>
      </c>
      <c r="L24" s="343"/>
      <c r="M24" s="342">
        <v>0</v>
      </c>
      <c r="N24" s="343"/>
      <c r="O24" s="164">
        <v>0</v>
      </c>
      <c r="P24" s="164">
        <v>0</v>
      </c>
      <c r="Q24" s="342">
        <v>0</v>
      </c>
      <c r="R24" s="164">
        <v>0</v>
      </c>
      <c r="S24" s="164">
        <v>11</v>
      </c>
      <c r="T24" s="164">
        <v>0</v>
      </c>
      <c r="U24" s="164">
        <v>0</v>
      </c>
      <c r="V24" s="164">
        <v>0</v>
      </c>
      <c r="W24" s="164">
        <v>0</v>
      </c>
    </row>
    <row r="25" spans="1:23" ht="20.25">
      <c r="A25" s="113"/>
      <c r="B25" s="339" t="s">
        <v>11</v>
      </c>
      <c r="C25" s="340"/>
      <c r="D25" s="348"/>
      <c r="E25" s="164">
        <f>E24+E23</f>
        <v>2</v>
      </c>
      <c r="F25" s="164">
        <f t="shared" ref="F25:H25" si="17">F24+F23</f>
        <v>0</v>
      </c>
      <c r="G25" s="164">
        <f t="shared" si="17"/>
        <v>8</v>
      </c>
      <c r="H25" s="164">
        <f t="shared" si="17"/>
        <v>0</v>
      </c>
      <c r="I25" s="164">
        <f>I24+I23</f>
        <v>0</v>
      </c>
      <c r="J25" s="164">
        <f t="shared" ref="J25:W25" si="18">J24+J23</f>
        <v>11</v>
      </c>
      <c r="K25" s="164">
        <f t="shared" si="18"/>
        <v>0</v>
      </c>
      <c r="L25" s="164">
        <f t="shared" si="18"/>
        <v>0</v>
      </c>
      <c r="M25" s="164">
        <f t="shared" si="18"/>
        <v>0</v>
      </c>
      <c r="N25" s="164">
        <f t="shared" si="18"/>
        <v>0</v>
      </c>
      <c r="O25" s="164">
        <f t="shared" si="18"/>
        <v>0</v>
      </c>
      <c r="P25" s="164">
        <f t="shared" si="18"/>
        <v>0</v>
      </c>
      <c r="Q25" s="164">
        <f t="shared" si="18"/>
        <v>0</v>
      </c>
      <c r="R25" s="164">
        <f t="shared" si="18"/>
        <v>0</v>
      </c>
      <c r="S25" s="164">
        <f t="shared" si="18"/>
        <v>11</v>
      </c>
      <c r="T25" s="164">
        <f t="shared" si="18"/>
        <v>0</v>
      </c>
      <c r="U25" s="164">
        <f t="shared" si="18"/>
        <v>0</v>
      </c>
      <c r="V25" s="164">
        <f t="shared" si="18"/>
        <v>0</v>
      </c>
      <c r="W25" s="164">
        <f t="shared" si="18"/>
        <v>0</v>
      </c>
    </row>
    <row r="26" spans="1:23" ht="20.25">
      <c r="A26" s="115">
        <v>7</v>
      </c>
      <c r="B26" s="404" t="s">
        <v>459</v>
      </c>
      <c r="C26" s="410"/>
      <c r="D26" s="341" t="s">
        <v>484</v>
      </c>
      <c r="E26" s="164">
        <v>1</v>
      </c>
      <c r="F26" s="164">
        <v>0</v>
      </c>
      <c r="G26" s="164">
        <v>0</v>
      </c>
      <c r="H26" s="164">
        <v>0</v>
      </c>
      <c r="I26" s="164">
        <v>0</v>
      </c>
      <c r="J26" s="164">
        <v>17</v>
      </c>
      <c r="K26" s="342">
        <v>0</v>
      </c>
      <c r="L26" s="343"/>
      <c r="M26" s="342">
        <v>0</v>
      </c>
      <c r="N26" s="343"/>
      <c r="O26" s="164">
        <v>0</v>
      </c>
      <c r="P26" s="164">
        <v>0</v>
      </c>
      <c r="Q26" s="342">
        <v>0</v>
      </c>
      <c r="R26" s="164">
        <v>0</v>
      </c>
      <c r="S26" s="164">
        <v>17</v>
      </c>
      <c r="T26" s="164">
        <v>0</v>
      </c>
      <c r="U26" s="164">
        <v>0</v>
      </c>
      <c r="V26" s="164">
        <v>0</v>
      </c>
      <c r="W26" s="164">
        <v>0</v>
      </c>
    </row>
    <row r="27" spans="1:23" ht="27">
      <c r="A27" s="113"/>
      <c r="B27" s="411"/>
      <c r="C27" s="412"/>
      <c r="D27" s="17" t="s">
        <v>57</v>
      </c>
      <c r="E27" s="164">
        <v>0</v>
      </c>
      <c r="F27" s="164">
        <v>0</v>
      </c>
      <c r="G27" s="164">
        <v>9</v>
      </c>
      <c r="H27" s="164">
        <v>0</v>
      </c>
      <c r="I27" s="164">
        <v>2</v>
      </c>
      <c r="J27" s="164">
        <v>19</v>
      </c>
      <c r="K27" s="342">
        <v>0</v>
      </c>
      <c r="L27" s="343"/>
      <c r="M27" s="342">
        <v>0</v>
      </c>
      <c r="N27" s="343"/>
      <c r="O27" s="164">
        <v>0</v>
      </c>
      <c r="P27" s="164">
        <v>0</v>
      </c>
      <c r="Q27" s="342">
        <v>0</v>
      </c>
      <c r="R27" s="164">
        <v>0</v>
      </c>
      <c r="S27" s="164">
        <v>19</v>
      </c>
      <c r="T27" s="164">
        <v>0</v>
      </c>
      <c r="U27" s="164">
        <v>0</v>
      </c>
      <c r="V27" s="164">
        <v>0</v>
      </c>
      <c r="W27" s="164">
        <v>0</v>
      </c>
    </row>
    <row r="28" spans="1:23" ht="20.25">
      <c r="A28" s="113"/>
      <c r="B28" s="400" t="s">
        <v>390</v>
      </c>
      <c r="C28" s="401"/>
      <c r="D28" s="402"/>
      <c r="E28" s="164">
        <f t="shared" ref="E28:J28" si="19">E27+E26</f>
        <v>1</v>
      </c>
      <c r="F28" s="164">
        <f t="shared" si="19"/>
        <v>0</v>
      </c>
      <c r="G28" s="164">
        <f t="shared" si="19"/>
        <v>9</v>
      </c>
      <c r="H28" s="164">
        <v>0</v>
      </c>
      <c r="I28" s="164">
        <f t="shared" si="19"/>
        <v>2</v>
      </c>
      <c r="J28" s="164">
        <f t="shared" si="19"/>
        <v>36</v>
      </c>
      <c r="K28" s="164">
        <f t="shared" ref="K28:R28" si="20">K27+K26</f>
        <v>0</v>
      </c>
      <c r="L28" s="164">
        <f t="shared" si="20"/>
        <v>0</v>
      </c>
      <c r="M28" s="164">
        <f>M27+M26</f>
        <v>0</v>
      </c>
      <c r="N28" s="164">
        <f t="shared" si="20"/>
        <v>0</v>
      </c>
      <c r="O28" s="164">
        <f t="shared" si="20"/>
        <v>0</v>
      </c>
      <c r="P28" s="164">
        <f t="shared" si="20"/>
        <v>0</v>
      </c>
      <c r="Q28" s="164">
        <f t="shared" si="20"/>
        <v>0</v>
      </c>
      <c r="R28" s="164">
        <f t="shared" si="20"/>
        <v>0</v>
      </c>
      <c r="S28" s="164">
        <f>S27+S26</f>
        <v>36</v>
      </c>
      <c r="T28" s="164">
        <f>T27+T26</f>
        <v>0</v>
      </c>
      <c r="U28" s="164">
        <f>U27+U26</f>
        <v>0</v>
      </c>
      <c r="V28" s="164">
        <f>V27+V26</f>
        <v>0</v>
      </c>
      <c r="W28" s="164">
        <f>W27+W26</f>
        <v>0</v>
      </c>
    </row>
    <row r="29" spans="1:23" ht="26.25">
      <c r="A29" s="18"/>
      <c r="B29" s="413" t="s">
        <v>58</v>
      </c>
      <c r="C29" s="413"/>
      <c r="D29" s="15" t="s">
        <v>56</v>
      </c>
      <c r="E29" s="164">
        <f t="shared" ref="E29:J31" si="21">E11+E14+E26+E17+E23+E8+E20</f>
        <v>96</v>
      </c>
      <c r="F29" s="164">
        <f t="shared" si="21"/>
        <v>2</v>
      </c>
      <c r="G29" s="164">
        <f t="shared" si="21"/>
        <v>919</v>
      </c>
      <c r="H29" s="164">
        <f t="shared" si="21"/>
        <v>0</v>
      </c>
      <c r="I29" s="164">
        <f>I11+I14+I26+I17+I23+I8+I20</f>
        <v>280</v>
      </c>
      <c r="J29" s="164">
        <f t="shared" si="21"/>
        <v>1918</v>
      </c>
      <c r="K29" s="398">
        <v>280</v>
      </c>
      <c r="L29" s="399"/>
      <c r="M29" s="398">
        <v>93</v>
      </c>
      <c r="N29" s="399"/>
      <c r="O29" s="164">
        <f t="shared" ref="O29:W29" si="22">O11+O14+O26+O17+O23+O8+O20</f>
        <v>1</v>
      </c>
      <c r="P29" s="164">
        <f t="shared" si="22"/>
        <v>0</v>
      </c>
      <c r="Q29" s="164">
        <f t="shared" si="22"/>
        <v>0</v>
      </c>
      <c r="R29" s="164">
        <f t="shared" si="22"/>
        <v>0</v>
      </c>
      <c r="S29" s="164">
        <f t="shared" si="22"/>
        <v>1918</v>
      </c>
      <c r="T29" s="164">
        <f t="shared" si="22"/>
        <v>0</v>
      </c>
      <c r="U29" s="164">
        <f t="shared" si="22"/>
        <v>0</v>
      </c>
      <c r="V29" s="164">
        <f t="shared" si="22"/>
        <v>0</v>
      </c>
      <c r="W29" s="164">
        <f t="shared" si="22"/>
        <v>316</v>
      </c>
    </row>
    <row r="30" spans="1:23" ht="26.25">
      <c r="A30" s="19"/>
      <c r="B30" s="414"/>
      <c r="C30" s="414"/>
      <c r="D30" s="17" t="s">
        <v>57</v>
      </c>
      <c r="E30" s="164">
        <f t="shared" si="21"/>
        <v>5</v>
      </c>
      <c r="F30" s="164">
        <f t="shared" si="21"/>
        <v>1</v>
      </c>
      <c r="G30" s="164">
        <f t="shared" si="21"/>
        <v>47</v>
      </c>
      <c r="H30" s="164">
        <f t="shared" si="21"/>
        <v>0</v>
      </c>
      <c r="I30" s="164">
        <f>I12+I15+I27+I18+I24+I9+I21</f>
        <v>3</v>
      </c>
      <c r="J30" s="164">
        <f t="shared" si="21"/>
        <v>78</v>
      </c>
      <c r="K30" s="398">
        <v>0</v>
      </c>
      <c r="L30" s="399"/>
      <c r="M30" s="398">
        <v>3</v>
      </c>
      <c r="N30" s="399"/>
      <c r="O30" s="164">
        <f t="shared" ref="O30:W30" si="23">O12+O15+O27+O18+O24+O9+O21</f>
        <v>0</v>
      </c>
      <c r="P30" s="164">
        <f t="shared" si="23"/>
        <v>0</v>
      </c>
      <c r="Q30" s="164">
        <f t="shared" si="23"/>
        <v>0</v>
      </c>
      <c r="R30" s="164">
        <f t="shared" si="23"/>
        <v>0</v>
      </c>
      <c r="S30" s="164">
        <f t="shared" si="23"/>
        <v>78</v>
      </c>
      <c r="T30" s="164">
        <f t="shared" si="23"/>
        <v>0</v>
      </c>
      <c r="U30" s="164">
        <f t="shared" si="23"/>
        <v>0</v>
      </c>
      <c r="V30" s="164">
        <f t="shared" si="23"/>
        <v>0</v>
      </c>
      <c r="W30" s="164">
        <f t="shared" si="23"/>
        <v>0</v>
      </c>
    </row>
    <row r="31" spans="1:23" ht="19.5">
      <c r="A31" s="20"/>
      <c r="B31" s="339" t="s">
        <v>11</v>
      </c>
      <c r="C31" s="340"/>
      <c r="D31" s="17" t="s">
        <v>485</v>
      </c>
      <c r="E31" s="164">
        <f>E13+E16+E28+E19+E25+E10+E22</f>
        <v>101</v>
      </c>
      <c r="F31" s="164">
        <f t="shared" si="21"/>
        <v>3</v>
      </c>
      <c r="G31" s="164">
        <f t="shared" si="21"/>
        <v>966</v>
      </c>
      <c r="H31" s="164">
        <f t="shared" si="21"/>
        <v>0</v>
      </c>
      <c r="I31" s="164">
        <f>I13+I16+I28+I19+I25+I10+I22</f>
        <v>283</v>
      </c>
      <c r="J31" s="164">
        <f t="shared" si="21"/>
        <v>1996</v>
      </c>
      <c r="K31" s="164">
        <v>280</v>
      </c>
      <c r="L31" s="164" t="e">
        <f>L28+#REF!+L16+L13+#REF!</f>
        <v>#REF!</v>
      </c>
      <c r="M31" s="398">
        <v>96</v>
      </c>
      <c r="N31" s="399"/>
      <c r="O31" s="164">
        <f t="shared" ref="O31:W31" si="24">O13+O16+O28+O19+O25+O10+O22</f>
        <v>0</v>
      </c>
      <c r="P31" s="164">
        <f t="shared" si="24"/>
        <v>0</v>
      </c>
      <c r="Q31" s="164">
        <f t="shared" si="24"/>
        <v>0</v>
      </c>
      <c r="R31" s="164">
        <f t="shared" si="24"/>
        <v>0</v>
      </c>
      <c r="S31" s="164">
        <f t="shared" si="24"/>
        <v>1996</v>
      </c>
      <c r="T31" s="164">
        <f t="shared" si="24"/>
        <v>0</v>
      </c>
      <c r="U31" s="164">
        <f t="shared" si="24"/>
        <v>0</v>
      </c>
      <c r="V31" s="164">
        <f t="shared" si="24"/>
        <v>0</v>
      </c>
      <c r="W31" s="164">
        <f t="shared" si="24"/>
        <v>316</v>
      </c>
    </row>
    <row r="32" spans="1:23" ht="21.75">
      <c r="D32" s="21"/>
      <c r="E32" s="338"/>
      <c r="R32" s="159" t="s">
        <v>361</v>
      </c>
      <c r="S32" s="159"/>
      <c r="T32" s="159"/>
    </row>
    <row r="33" spans="4:20" ht="21.75">
      <c r="D33" s="338" t="s">
        <v>358</v>
      </c>
      <c r="E33" s="159"/>
      <c r="R33" s="159" t="s">
        <v>362</v>
      </c>
      <c r="S33" s="159"/>
      <c r="T33" s="159"/>
    </row>
    <row r="34" spans="4:20" ht="21.75">
      <c r="D34" s="159" t="s">
        <v>359</v>
      </c>
      <c r="E34" s="159"/>
      <c r="R34" s="159" t="s">
        <v>480</v>
      </c>
      <c r="S34" s="159"/>
      <c r="T34" s="159"/>
    </row>
    <row r="35" spans="4:20" ht="21.75">
      <c r="D35" s="159" t="s">
        <v>374</v>
      </c>
    </row>
  </sheetData>
  <mergeCells count="52">
    <mergeCell ref="A4:A7"/>
    <mergeCell ref="B4:C7"/>
    <mergeCell ref="D4:D7"/>
    <mergeCell ref="E4:E7"/>
    <mergeCell ref="F4:F7"/>
    <mergeCell ref="W4:W7"/>
    <mergeCell ref="K5:O5"/>
    <mergeCell ref="P5:P7"/>
    <mergeCell ref="Q5:Q7"/>
    <mergeCell ref="U5:U7"/>
    <mergeCell ref="V5:V7"/>
    <mergeCell ref="K6:L7"/>
    <mergeCell ref="M6:O6"/>
    <mergeCell ref="U4:V4"/>
    <mergeCell ref="R4:R7"/>
    <mergeCell ref="S4:S7"/>
    <mergeCell ref="T4:T7"/>
    <mergeCell ref="M7:N7"/>
    <mergeCell ref="I4:Q4"/>
    <mergeCell ref="I5:I7"/>
    <mergeCell ref="J5:J7"/>
    <mergeCell ref="H2:P2"/>
    <mergeCell ref="M31:N31"/>
    <mergeCell ref="B14:C15"/>
    <mergeCell ref="B26:C27"/>
    <mergeCell ref="B16:D16"/>
    <mergeCell ref="B13:D13"/>
    <mergeCell ref="K13:L13"/>
    <mergeCell ref="M13:N13"/>
    <mergeCell ref="B29:C30"/>
    <mergeCell ref="K29:L29"/>
    <mergeCell ref="M29:N29"/>
    <mergeCell ref="K30:L30"/>
    <mergeCell ref="M30:N30"/>
    <mergeCell ref="H4:H7"/>
    <mergeCell ref="G4:G7"/>
    <mergeCell ref="B17:C18"/>
    <mergeCell ref="K8:L8"/>
    <mergeCell ref="M8:N8"/>
    <mergeCell ref="K9:L9"/>
    <mergeCell ref="M9:N9"/>
    <mergeCell ref="B28:D28"/>
    <mergeCell ref="B10:D10"/>
    <mergeCell ref="K10:L10"/>
    <mergeCell ref="M10:N10"/>
    <mergeCell ref="B19:D19"/>
    <mergeCell ref="B11:C12"/>
    <mergeCell ref="K11:L11"/>
    <mergeCell ref="M11:N11"/>
    <mergeCell ref="K12:L12"/>
    <mergeCell ref="M12:N12"/>
    <mergeCell ref="B8:C9"/>
  </mergeCells>
  <pageMargins left="0.7" right="0.7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5"/>
  <sheetViews>
    <sheetView topLeftCell="A4" workbookViewId="0">
      <selection activeCell="J14" sqref="J14"/>
    </sheetView>
  </sheetViews>
  <sheetFormatPr defaultRowHeight="15"/>
  <cols>
    <col min="1" max="1" width="4.28515625" customWidth="1"/>
    <col min="3" max="3" width="0.42578125" customWidth="1"/>
    <col min="5" max="5" width="7" customWidth="1"/>
    <col min="6" max="6" width="6.42578125" customWidth="1"/>
    <col min="7" max="7" width="7" customWidth="1"/>
    <col min="8" max="8" width="8.85546875" customWidth="1"/>
    <col min="9" max="10" width="7.140625" customWidth="1"/>
    <col min="11" max="11" width="6.42578125" customWidth="1"/>
    <col min="12" max="12" width="5.28515625" customWidth="1"/>
    <col min="13" max="13" width="7.85546875" customWidth="1"/>
    <col min="14" max="14" width="6.28515625" customWidth="1"/>
    <col min="15" max="15" width="6.85546875" customWidth="1"/>
    <col min="16" max="16" width="6.5703125" customWidth="1"/>
    <col min="17" max="17" width="5.7109375" customWidth="1"/>
    <col min="18" max="18" width="6.7109375" customWidth="1"/>
    <col min="19" max="19" width="5.7109375" customWidth="1"/>
  </cols>
  <sheetData>
    <row r="1" spans="1:19" ht="23.25">
      <c r="A1" s="2"/>
      <c r="G1" s="141"/>
      <c r="H1" s="96"/>
      <c r="I1" s="96"/>
      <c r="J1" s="140" t="s">
        <v>345</v>
      </c>
      <c r="K1" s="96"/>
      <c r="L1" s="3"/>
      <c r="M1" s="141"/>
      <c r="P1" s="2"/>
      <c r="Q1" s="3" t="s">
        <v>372</v>
      </c>
      <c r="R1" s="2"/>
      <c r="S1" s="2"/>
    </row>
    <row r="2" spans="1:19" ht="23.25">
      <c r="A2" s="1"/>
      <c r="G2" s="96"/>
      <c r="H2" s="408" t="s">
        <v>466</v>
      </c>
      <c r="I2" s="408"/>
      <c r="J2" s="408"/>
      <c r="K2" s="408"/>
      <c r="L2" s="408"/>
      <c r="M2" s="408"/>
      <c r="N2" s="2"/>
      <c r="O2" s="2"/>
      <c r="P2" s="2"/>
      <c r="Q2" s="2"/>
      <c r="R2" s="2"/>
      <c r="S2" s="2"/>
    </row>
    <row r="3" spans="1:19" ht="18">
      <c r="A3" s="1"/>
      <c r="B3" s="5" t="s">
        <v>59</v>
      </c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5.5" customHeight="1">
      <c r="A4" s="455" t="s">
        <v>33</v>
      </c>
      <c r="B4" s="442" t="s">
        <v>34</v>
      </c>
      <c r="C4" s="443"/>
      <c r="D4" s="460" t="s">
        <v>35</v>
      </c>
      <c r="E4" s="425" t="s">
        <v>60</v>
      </c>
      <c r="F4" s="461" t="s">
        <v>61</v>
      </c>
      <c r="G4" s="462"/>
      <c r="H4" s="462"/>
      <c r="I4" s="462"/>
      <c r="J4" s="462"/>
      <c r="K4" s="462"/>
      <c r="L4" s="425" t="s">
        <v>62</v>
      </c>
      <c r="M4" s="424" t="s">
        <v>63</v>
      </c>
      <c r="N4" s="424" t="s">
        <v>64</v>
      </c>
      <c r="O4" s="424"/>
      <c r="P4" s="424" t="s">
        <v>65</v>
      </c>
      <c r="Q4" s="424" t="s">
        <v>66</v>
      </c>
      <c r="R4" s="424"/>
      <c r="S4" s="424"/>
    </row>
    <row r="5" spans="1:19" ht="23.25" customHeight="1">
      <c r="A5" s="456"/>
      <c r="B5" s="444"/>
      <c r="C5" s="445"/>
      <c r="D5" s="460"/>
      <c r="E5" s="425"/>
      <c r="F5" s="424" t="s">
        <v>67</v>
      </c>
      <c r="G5" s="424" t="s">
        <v>68</v>
      </c>
      <c r="H5" s="424" t="s">
        <v>69</v>
      </c>
      <c r="I5" s="424" t="s">
        <v>70</v>
      </c>
      <c r="J5" s="424" t="s">
        <v>71</v>
      </c>
      <c r="K5" s="452" t="s">
        <v>349</v>
      </c>
      <c r="L5" s="425"/>
      <c r="M5" s="424"/>
      <c r="N5" s="424"/>
      <c r="O5" s="424"/>
      <c r="P5" s="424"/>
      <c r="Q5" s="425" t="s">
        <v>72</v>
      </c>
      <c r="R5" s="425" t="s">
        <v>73</v>
      </c>
      <c r="S5" s="425" t="s">
        <v>74</v>
      </c>
    </row>
    <row r="6" spans="1:19">
      <c r="A6" s="456"/>
      <c r="B6" s="444"/>
      <c r="C6" s="445"/>
      <c r="D6" s="460"/>
      <c r="E6" s="425"/>
      <c r="F6" s="424"/>
      <c r="G6" s="424"/>
      <c r="H6" s="424"/>
      <c r="I6" s="424"/>
      <c r="J6" s="424"/>
      <c r="K6" s="453"/>
      <c r="L6" s="425"/>
      <c r="M6" s="424"/>
      <c r="N6" s="425" t="s">
        <v>75</v>
      </c>
      <c r="O6" s="425" t="s">
        <v>76</v>
      </c>
      <c r="P6" s="424"/>
      <c r="Q6" s="425"/>
      <c r="R6" s="425"/>
      <c r="S6" s="425"/>
    </row>
    <row r="7" spans="1:19" ht="27" customHeight="1">
      <c r="A7" s="457"/>
      <c r="B7" s="458"/>
      <c r="C7" s="459"/>
      <c r="D7" s="460"/>
      <c r="E7" s="425"/>
      <c r="F7" s="424"/>
      <c r="G7" s="424"/>
      <c r="H7" s="424"/>
      <c r="I7" s="424"/>
      <c r="J7" s="424"/>
      <c r="K7" s="454"/>
      <c r="L7" s="425"/>
      <c r="M7" s="424"/>
      <c r="N7" s="425"/>
      <c r="O7" s="425"/>
      <c r="P7" s="424"/>
      <c r="Q7" s="425"/>
      <c r="R7" s="425"/>
      <c r="S7" s="425"/>
    </row>
    <row r="8" spans="1:19" ht="30.75" customHeight="1">
      <c r="A8" s="332">
        <v>1</v>
      </c>
      <c r="B8" s="404" t="s">
        <v>347</v>
      </c>
      <c r="C8" s="405"/>
      <c r="D8" s="124" t="s">
        <v>56</v>
      </c>
      <c r="E8" s="161">
        <v>82</v>
      </c>
      <c r="F8" s="161">
        <v>0</v>
      </c>
      <c r="G8" s="161">
        <v>0</v>
      </c>
      <c r="H8" s="161">
        <v>432</v>
      </c>
      <c r="I8" s="161">
        <v>68</v>
      </c>
      <c r="J8" s="161">
        <v>54</v>
      </c>
      <c r="K8" s="161">
        <v>0</v>
      </c>
      <c r="L8" s="161">
        <v>0</v>
      </c>
      <c r="M8" s="161">
        <v>395</v>
      </c>
      <c r="N8" s="161">
        <v>17</v>
      </c>
      <c r="O8" s="161">
        <v>48</v>
      </c>
      <c r="P8" s="161">
        <v>6</v>
      </c>
      <c r="Q8" s="161">
        <v>0</v>
      </c>
      <c r="R8" s="161">
        <v>0</v>
      </c>
      <c r="S8" s="161">
        <v>0</v>
      </c>
    </row>
    <row r="9" spans="1:19" ht="22.5" customHeight="1">
      <c r="A9" s="116"/>
      <c r="B9" s="406"/>
      <c r="C9" s="407"/>
      <c r="D9" s="17" t="s">
        <v>57</v>
      </c>
      <c r="E9" s="161">
        <v>0</v>
      </c>
      <c r="F9" s="161">
        <v>0</v>
      </c>
      <c r="G9" s="161">
        <v>0</v>
      </c>
      <c r="H9" s="161">
        <v>6</v>
      </c>
      <c r="I9" s="161">
        <v>0</v>
      </c>
      <c r="J9" s="161">
        <v>0</v>
      </c>
      <c r="K9" s="161">
        <v>0</v>
      </c>
      <c r="L9" s="161">
        <v>0</v>
      </c>
      <c r="M9" s="161">
        <v>0</v>
      </c>
      <c r="N9" s="161">
        <v>0</v>
      </c>
      <c r="O9" s="161">
        <v>0</v>
      </c>
      <c r="P9" s="161">
        <v>0</v>
      </c>
      <c r="Q9" s="161">
        <v>0</v>
      </c>
      <c r="R9" s="161">
        <v>0</v>
      </c>
      <c r="S9" s="161">
        <v>0</v>
      </c>
    </row>
    <row r="10" spans="1:19" ht="28.5" customHeight="1">
      <c r="A10" s="116"/>
      <c r="B10" s="403" t="s">
        <v>11</v>
      </c>
      <c r="C10" s="401"/>
      <c r="D10" s="402"/>
      <c r="E10" s="161">
        <f>E8+E9</f>
        <v>82</v>
      </c>
      <c r="F10" s="161">
        <f t="shared" ref="F10:O10" si="0">F8+F9</f>
        <v>0</v>
      </c>
      <c r="G10" s="161">
        <f t="shared" si="0"/>
        <v>0</v>
      </c>
      <c r="H10" s="161">
        <f t="shared" si="0"/>
        <v>438</v>
      </c>
      <c r="I10" s="161">
        <f t="shared" si="0"/>
        <v>68</v>
      </c>
      <c r="J10" s="161">
        <f t="shared" si="0"/>
        <v>54</v>
      </c>
      <c r="K10" s="161">
        <f t="shared" si="0"/>
        <v>0</v>
      </c>
      <c r="L10" s="161">
        <f t="shared" si="0"/>
        <v>0</v>
      </c>
      <c r="M10" s="161">
        <f t="shared" si="0"/>
        <v>395</v>
      </c>
      <c r="N10" s="161">
        <f t="shared" si="0"/>
        <v>17</v>
      </c>
      <c r="O10" s="161">
        <f t="shared" si="0"/>
        <v>48</v>
      </c>
      <c r="P10" s="161">
        <f t="shared" ref="P10:S10" si="1">P9+P8</f>
        <v>6</v>
      </c>
      <c r="Q10" s="161">
        <f t="shared" si="1"/>
        <v>0</v>
      </c>
      <c r="R10" s="161">
        <f t="shared" si="1"/>
        <v>0</v>
      </c>
      <c r="S10" s="161">
        <f t="shared" si="1"/>
        <v>0</v>
      </c>
    </row>
    <row r="11" spans="1:19" ht="25.5" customHeight="1">
      <c r="A11" s="332">
        <v>2</v>
      </c>
      <c r="B11" s="404" t="s">
        <v>483</v>
      </c>
      <c r="C11" s="405"/>
      <c r="D11" s="124" t="s">
        <v>56</v>
      </c>
      <c r="E11" s="161">
        <v>0</v>
      </c>
      <c r="F11" s="161">
        <v>0</v>
      </c>
      <c r="G11" s="161">
        <v>0</v>
      </c>
      <c r="H11" s="161">
        <v>0</v>
      </c>
      <c r="I11" s="161">
        <v>0</v>
      </c>
      <c r="J11" s="161">
        <v>0</v>
      </c>
      <c r="K11" s="161">
        <v>0</v>
      </c>
      <c r="L11" s="161">
        <v>0</v>
      </c>
      <c r="M11" s="161">
        <v>0</v>
      </c>
      <c r="N11" s="161">
        <v>0</v>
      </c>
      <c r="O11" s="161">
        <v>0</v>
      </c>
      <c r="P11" s="161">
        <v>0</v>
      </c>
      <c r="Q11" s="161">
        <v>0</v>
      </c>
      <c r="R11" s="161">
        <v>0</v>
      </c>
      <c r="S11" s="161">
        <v>0</v>
      </c>
    </row>
    <row r="12" spans="1:19" ht="23.25" customHeight="1">
      <c r="A12" s="116"/>
      <c r="B12" s="406"/>
      <c r="C12" s="407"/>
      <c r="D12" s="17" t="s">
        <v>57</v>
      </c>
      <c r="E12" s="161">
        <v>0</v>
      </c>
      <c r="F12" s="161">
        <v>0</v>
      </c>
      <c r="G12" s="161">
        <v>0</v>
      </c>
      <c r="H12" s="161">
        <v>1</v>
      </c>
      <c r="I12" s="161">
        <v>0</v>
      </c>
      <c r="J12" s="161">
        <v>0</v>
      </c>
      <c r="K12" s="161">
        <v>0</v>
      </c>
      <c r="L12" s="161">
        <v>0</v>
      </c>
      <c r="M12" s="161">
        <v>0</v>
      </c>
      <c r="N12" s="161">
        <v>0</v>
      </c>
      <c r="O12" s="161">
        <v>0</v>
      </c>
      <c r="P12" s="161">
        <v>0</v>
      </c>
      <c r="Q12" s="161">
        <v>0</v>
      </c>
      <c r="R12" s="161">
        <v>0</v>
      </c>
      <c r="S12" s="161">
        <v>0</v>
      </c>
    </row>
    <row r="13" spans="1:19" ht="24" customHeight="1">
      <c r="A13" s="116"/>
      <c r="B13" s="403" t="s">
        <v>11</v>
      </c>
      <c r="C13" s="401"/>
      <c r="D13" s="402"/>
      <c r="E13" s="161">
        <f>E11+E12</f>
        <v>0</v>
      </c>
      <c r="F13" s="161">
        <f t="shared" ref="F13:O13" si="2">F11+F12</f>
        <v>0</v>
      </c>
      <c r="G13" s="161">
        <f t="shared" si="2"/>
        <v>0</v>
      </c>
      <c r="H13" s="161">
        <f t="shared" si="2"/>
        <v>1</v>
      </c>
      <c r="I13" s="161">
        <f t="shared" si="2"/>
        <v>0</v>
      </c>
      <c r="J13" s="161">
        <f t="shared" si="2"/>
        <v>0</v>
      </c>
      <c r="K13" s="161">
        <f t="shared" si="2"/>
        <v>0</v>
      </c>
      <c r="L13" s="161">
        <f t="shared" si="2"/>
        <v>0</v>
      </c>
      <c r="M13" s="161">
        <f t="shared" si="2"/>
        <v>0</v>
      </c>
      <c r="N13" s="161">
        <f t="shared" si="2"/>
        <v>0</v>
      </c>
      <c r="O13" s="161">
        <f t="shared" si="2"/>
        <v>0</v>
      </c>
      <c r="P13" s="161">
        <f t="shared" ref="P13:S13" si="3">P12+P11</f>
        <v>0</v>
      </c>
      <c r="Q13" s="161">
        <f t="shared" si="3"/>
        <v>0</v>
      </c>
      <c r="R13" s="161">
        <f t="shared" si="3"/>
        <v>0</v>
      </c>
      <c r="S13" s="161">
        <f t="shared" si="3"/>
        <v>0</v>
      </c>
    </row>
    <row r="14" spans="1:19" ht="27">
      <c r="A14" s="115">
        <v>3</v>
      </c>
      <c r="B14" s="449" t="s">
        <v>451</v>
      </c>
      <c r="C14" s="450"/>
      <c r="D14" s="15" t="s">
        <v>56</v>
      </c>
      <c r="E14" s="161">
        <v>167</v>
      </c>
      <c r="F14" s="161">
        <v>0</v>
      </c>
      <c r="G14" s="161">
        <v>0</v>
      </c>
      <c r="H14" s="161">
        <v>230</v>
      </c>
      <c r="I14" s="161">
        <v>11</v>
      </c>
      <c r="J14" s="161">
        <v>10</v>
      </c>
      <c r="K14" s="161">
        <v>0</v>
      </c>
      <c r="L14" s="161">
        <v>0</v>
      </c>
      <c r="M14" s="161">
        <v>53</v>
      </c>
      <c r="N14" s="161">
        <v>4</v>
      </c>
      <c r="O14" s="161">
        <v>16</v>
      </c>
      <c r="P14" s="161">
        <v>2</v>
      </c>
      <c r="Q14" s="161">
        <v>0</v>
      </c>
      <c r="R14" s="161">
        <v>0</v>
      </c>
      <c r="S14" s="161">
        <v>0</v>
      </c>
    </row>
    <row r="15" spans="1:19" ht="29.25" customHeight="1">
      <c r="A15" s="116"/>
      <c r="B15" s="428"/>
      <c r="C15" s="451"/>
      <c r="D15" s="17" t="s">
        <v>57</v>
      </c>
      <c r="E15" s="161">
        <v>4</v>
      </c>
      <c r="F15" s="161">
        <v>0</v>
      </c>
      <c r="G15" s="161">
        <v>0</v>
      </c>
      <c r="H15" s="161">
        <v>12</v>
      </c>
      <c r="I15" s="161">
        <v>0</v>
      </c>
      <c r="J15" s="161">
        <v>0</v>
      </c>
      <c r="K15" s="161">
        <v>0</v>
      </c>
      <c r="L15" s="161">
        <v>0</v>
      </c>
      <c r="M15" s="161">
        <v>60</v>
      </c>
      <c r="N15" s="161">
        <v>19</v>
      </c>
      <c r="O15" s="161">
        <v>28</v>
      </c>
      <c r="P15" s="161">
        <v>0</v>
      </c>
      <c r="Q15" s="162"/>
      <c r="R15" s="161">
        <v>0</v>
      </c>
      <c r="S15" s="161">
        <v>0</v>
      </c>
    </row>
    <row r="16" spans="1:19" ht="31.5" customHeight="1">
      <c r="A16" s="116"/>
      <c r="B16" s="403" t="s">
        <v>11</v>
      </c>
      <c r="C16" s="401"/>
      <c r="D16" s="402"/>
      <c r="E16" s="161">
        <f>E14+E15</f>
        <v>171</v>
      </c>
      <c r="F16" s="161">
        <f t="shared" ref="F16:P16" si="4">F14+F15</f>
        <v>0</v>
      </c>
      <c r="G16" s="161">
        <f t="shared" si="4"/>
        <v>0</v>
      </c>
      <c r="H16" s="161">
        <f t="shared" si="4"/>
        <v>242</v>
      </c>
      <c r="I16" s="161">
        <f t="shared" si="4"/>
        <v>11</v>
      </c>
      <c r="J16" s="161">
        <f t="shared" si="4"/>
        <v>10</v>
      </c>
      <c r="K16" s="161">
        <f t="shared" si="4"/>
        <v>0</v>
      </c>
      <c r="L16" s="161">
        <f t="shared" si="4"/>
        <v>0</v>
      </c>
      <c r="M16" s="161">
        <f t="shared" si="4"/>
        <v>113</v>
      </c>
      <c r="N16" s="161">
        <f t="shared" si="4"/>
        <v>23</v>
      </c>
      <c r="O16" s="161">
        <f t="shared" si="4"/>
        <v>44</v>
      </c>
      <c r="P16" s="161">
        <f t="shared" si="4"/>
        <v>2</v>
      </c>
      <c r="Q16" s="161">
        <f t="shared" ref="Q16" si="5">Q14+Q15</f>
        <v>0</v>
      </c>
      <c r="R16" s="161">
        <f t="shared" ref="R16" si="6">R14+R15</f>
        <v>0</v>
      </c>
      <c r="S16" s="161">
        <f t="shared" ref="S16" si="7">S14+S15</f>
        <v>0</v>
      </c>
    </row>
    <row r="17" spans="1:19" ht="27">
      <c r="A17" s="115">
        <v>4</v>
      </c>
      <c r="B17" s="404" t="s">
        <v>348</v>
      </c>
      <c r="C17" s="405"/>
      <c r="D17" s="15" t="s">
        <v>56</v>
      </c>
      <c r="E17" s="161">
        <v>272</v>
      </c>
      <c r="F17" s="161">
        <v>0</v>
      </c>
      <c r="G17" s="161">
        <v>0</v>
      </c>
      <c r="H17" s="161">
        <v>186</v>
      </c>
      <c r="I17" s="161">
        <v>25</v>
      </c>
      <c r="J17" s="161">
        <v>23</v>
      </c>
      <c r="K17" s="161">
        <v>0</v>
      </c>
      <c r="L17" s="161">
        <v>0</v>
      </c>
      <c r="M17" s="161">
        <v>53</v>
      </c>
      <c r="N17" s="161">
        <v>18</v>
      </c>
      <c r="O17" s="161">
        <v>29</v>
      </c>
      <c r="P17" s="161">
        <v>1</v>
      </c>
      <c r="Q17" s="161">
        <v>0</v>
      </c>
      <c r="R17" s="161">
        <v>0</v>
      </c>
      <c r="S17" s="161">
        <v>0</v>
      </c>
    </row>
    <row r="18" spans="1:19" ht="26.25" customHeight="1">
      <c r="A18" s="116"/>
      <c r="B18" s="406"/>
      <c r="C18" s="407"/>
      <c r="D18" s="17" t="s">
        <v>57</v>
      </c>
      <c r="E18" s="161">
        <v>10</v>
      </c>
      <c r="F18" s="161">
        <v>0</v>
      </c>
      <c r="G18" s="161">
        <v>0</v>
      </c>
      <c r="H18" s="161">
        <v>1</v>
      </c>
      <c r="I18" s="161">
        <v>0</v>
      </c>
      <c r="J18" s="161">
        <v>0</v>
      </c>
      <c r="K18" s="161">
        <v>0</v>
      </c>
      <c r="L18" s="161">
        <v>0</v>
      </c>
      <c r="M18" s="161">
        <v>60</v>
      </c>
      <c r="N18" s="161">
        <v>10</v>
      </c>
      <c r="O18" s="161">
        <v>15</v>
      </c>
      <c r="P18" s="161">
        <v>0</v>
      </c>
      <c r="Q18" s="161">
        <v>0</v>
      </c>
      <c r="R18" s="161">
        <v>0</v>
      </c>
      <c r="S18" s="161">
        <v>0</v>
      </c>
    </row>
    <row r="19" spans="1:19" ht="33.75" customHeight="1">
      <c r="A19" s="116"/>
      <c r="B19" s="403" t="s">
        <v>11</v>
      </c>
      <c r="C19" s="401"/>
      <c r="D19" s="402"/>
      <c r="E19" s="161">
        <f>E18+E17</f>
        <v>282</v>
      </c>
      <c r="F19" s="161">
        <v>0</v>
      </c>
      <c r="G19" s="161">
        <v>0</v>
      </c>
      <c r="H19" s="161">
        <f t="shared" ref="H19:S19" si="8">H18+H17</f>
        <v>187</v>
      </c>
      <c r="I19" s="161">
        <f t="shared" si="8"/>
        <v>25</v>
      </c>
      <c r="J19" s="161">
        <f t="shared" si="8"/>
        <v>23</v>
      </c>
      <c r="K19" s="161">
        <f t="shared" si="8"/>
        <v>0</v>
      </c>
      <c r="L19" s="161">
        <f t="shared" si="8"/>
        <v>0</v>
      </c>
      <c r="M19" s="161">
        <f t="shared" si="8"/>
        <v>113</v>
      </c>
      <c r="N19" s="161">
        <f t="shared" si="8"/>
        <v>28</v>
      </c>
      <c r="O19" s="161">
        <f t="shared" si="8"/>
        <v>44</v>
      </c>
      <c r="P19" s="161">
        <f t="shared" si="8"/>
        <v>1</v>
      </c>
      <c r="Q19" s="161">
        <f t="shared" si="8"/>
        <v>0</v>
      </c>
      <c r="R19" s="161">
        <f t="shared" si="8"/>
        <v>0</v>
      </c>
      <c r="S19" s="161">
        <f t="shared" si="8"/>
        <v>0</v>
      </c>
    </row>
    <row r="20" spans="1:19" ht="31.5" customHeight="1">
      <c r="A20" s="115">
        <v>5</v>
      </c>
      <c r="B20" s="404" t="s">
        <v>456</v>
      </c>
      <c r="C20" s="405"/>
      <c r="D20" s="15" t="s">
        <v>56</v>
      </c>
      <c r="E20" s="161">
        <v>95</v>
      </c>
      <c r="F20" s="161">
        <v>0</v>
      </c>
      <c r="G20" s="161">
        <v>0</v>
      </c>
      <c r="H20" s="161">
        <v>78</v>
      </c>
      <c r="I20" s="161">
        <v>2</v>
      </c>
      <c r="J20" s="161">
        <v>0</v>
      </c>
      <c r="K20" s="161">
        <v>0</v>
      </c>
      <c r="L20" s="161">
        <v>0</v>
      </c>
      <c r="M20" s="161">
        <v>10</v>
      </c>
      <c r="N20" s="161">
        <v>2</v>
      </c>
      <c r="O20" s="161">
        <v>5</v>
      </c>
      <c r="P20" s="161">
        <v>1</v>
      </c>
      <c r="Q20" s="161">
        <v>0</v>
      </c>
      <c r="R20" s="161">
        <v>0</v>
      </c>
      <c r="S20" s="161">
        <v>0</v>
      </c>
    </row>
    <row r="21" spans="1:19" ht="19.5">
      <c r="A21" s="116"/>
      <c r="B21" s="406"/>
      <c r="C21" s="407"/>
      <c r="D21" s="17" t="s">
        <v>57</v>
      </c>
      <c r="E21" s="161">
        <v>14</v>
      </c>
      <c r="F21" s="161">
        <v>0</v>
      </c>
      <c r="G21" s="161">
        <v>0</v>
      </c>
      <c r="H21" s="161">
        <v>10</v>
      </c>
      <c r="I21" s="161">
        <v>0</v>
      </c>
      <c r="J21" s="161">
        <v>0</v>
      </c>
      <c r="K21" s="161">
        <v>0</v>
      </c>
      <c r="L21" s="161">
        <v>0</v>
      </c>
      <c r="M21" s="161">
        <v>60</v>
      </c>
      <c r="N21" s="161">
        <v>8</v>
      </c>
      <c r="O21" s="161">
        <v>19</v>
      </c>
      <c r="P21" s="161">
        <v>15</v>
      </c>
      <c r="Q21" s="161">
        <v>0</v>
      </c>
      <c r="R21" s="161">
        <v>0</v>
      </c>
      <c r="S21" s="161">
        <v>0</v>
      </c>
    </row>
    <row r="22" spans="1:19" ht="19.5">
      <c r="A22" s="116"/>
      <c r="B22" s="403" t="s">
        <v>11</v>
      </c>
      <c r="C22" s="401"/>
      <c r="D22" s="402"/>
      <c r="E22" s="161">
        <f>E21+E20</f>
        <v>109</v>
      </c>
      <c r="F22" s="161">
        <v>0</v>
      </c>
      <c r="G22" s="161">
        <v>0</v>
      </c>
      <c r="H22" s="161">
        <f t="shared" ref="H22:O22" si="9">H21+H20</f>
        <v>88</v>
      </c>
      <c r="I22" s="161">
        <f t="shared" si="9"/>
        <v>2</v>
      </c>
      <c r="J22" s="161">
        <f t="shared" si="9"/>
        <v>0</v>
      </c>
      <c r="K22" s="161">
        <f t="shared" si="9"/>
        <v>0</v>
      </c>
      <c r="L22" s="161">
        <f t="shared" si="9"/>
        <v>0</v>
      </c>
      <c r="M22" s="161">
        <f t="shared" si="9"/>
        <v>70</v>
      </c>
      <c r="N22" s="161">
        <f t="shared" si="9"/>
        <v>10</v>
      </c>
      <c r="O22" s="161">
        <f t="shared" si="9"/>
        <v>24</v>
      </c>
      <c r="P22" s="161">
        <f t="shared" ref="P22" si="10">P20+P21</f>
        <v>16</v>
      </c>
      <c r="Q22" s="161">
        <f t="shared" ref="Q22:S22" si="11">Q21+Q20</f>
        <v>0</v>
      </c>
      <c r="R22" s="161">
        <f t="shared" si="11"/>
        <v>0</v>
      </c>
      <c r="S22" s="161">
        <f t="shared" si="11"/>
        <v>0</v>
      </c>
    </row>
    <row r="23" spans="1:19" ht="27">
      <c r="A23" s="115">
        <v>6</v>
      </c>
      <c r="B23" s="404" t="s">
        <v>486</v>
      </c>
      <c r="C23" s="405"/>
      <c r="D23" s="15" t="s">
        <v>56</v>
      </c>
      <c r="E23" s="161">
        <v>0</v>
      </c>
      <c r="F23" s="161">
        <v>0</v>
      </c>
      <c r="G23" s="161">
        <v>0</v>
      </c>
      <c r="H23" s="161">
        <v>0</v>
      </c>
      <c r="I23" s="161">
        <v>0</v>
      </c>
      <c r="J23" s="161">
        <v>0</v>
      </c>
      <c r="K23" s="161">
        <v>0</v>
      </c>
      <c r="L23" s="161">
        <v>0</v>
      </c>
      <c r="M23" s="161">
        <v>0</v>
      </c>
      <c r="N23" s="161">
        <v>0</v>
      </c>
      <c r="O23" s="161">
        <v>0</v>
      </c>
      <c r="P23" s="161">
        <v>0</v>
      </c>
      <c r="Q23" s="161">
        <v>0</v>
      </c>
      <c r="R23" s="161">
        <v>0</v>
      </c>
      <c r="S23" s="161">
        <v>0</v>
      </c>
    </row>
    <row r="24" spans="1:19" ht="19.5">
      <c r="A24" s="116"/>
      <c r="B24" s="406"/>
      <c r="C24" s="407"/>
      <c r="D24" s="17" t="s">
        <v>57</v>
      </c>
      <c r="E24" s="161">
        <v>0</v>
      </c>
      <c r="F24" s="161">
        <v>0</v>
      </c>
      <c r="G24" s="161">
        <v>0</v>
      </c>
      <c r="H24" s="161">
        <v>8</v>
      </c>
      <c r="I24" s="161">
        <v>0</v>
      </c>
      <c r="J24" s="161">
        <v>0</v>
      </c>
      <c r="K24" s="161">
        <v>0</v>
      </c>
      <c r="L24" s="161">
        <v>0</v>
      </c>
      <c r="M24" s="161">
        <v>60</v>
      </c>
      <c r="N24" s="161">
        <v>12</v>
      </c>
      <c r="O24" s="161">
        <v>22</v>
      </c>
      <c r="P24" s="161">
        <v>14</v>
      </c>
      <c r="Q24" s="161">
        <v>0</v>
      </c>
      <c r="R24" s="161">
        <v>0</v>
      </c>
      <c r="S24" s="161">
        <v>0</v>
      </c>
    </row>
    <row r="25" spans="1:19" ht="19.5">
      <c r="A25" s="116"/>
      <c r="B25" s="403" t="s">
        <v>11</v>
      </c>
      <c r="C25" s="401"/>
      <c r="D25" s="402"/>
      <c r="E25" s="161">
        <f>E24+E23</f>
        <v>0</v>
      </c>
      <c r="F25" s="161">
        <v>0</v>
      </c>
      <c r="G25" s="161">
        <v>0</v>
      </c>
      <c r="H25" s="161">
        <f t="shared" ref="H25:O25" si="12">H24+H23</f>
        <v>8</v>
      </c>
      <c r="I25" s="161">
        <f t="shared" si="12"/>
        <v>0</v>
      </c>
      <c r="J25" s="161">
        <f t="shared" si="12"/>
        <v>0</v>
      </c>
      <c r="K25" s="161">
        <f t="shared" si="12"/>
        <v>0</v>
      </c>
      <c r="L25" s="161">
        <f t="shared" si="12"/>
        <v>0</v>
      </c>
      <c r="M25" s="161">
        <f t="shared" si="12"/>
        <v>60</v>
      </c>
      <c r="N25" s="161">
        <f t="shared" si="12"/>
        <v>12</v>
      </c>
      <c r="O25" s="161">
        <f t="shared" si="12"/>
        <v>22</v>
      </c>
      <c r="P25" s="161">
        <f t="shared" ref="P25" si="13">P23+P24</f>
        <v>14</v>
      </c>
      <c r="Q25" s="161">
        <f t="shared" ref="Q25:S25" si="14">Q24+Q23</f>
        <v>0</v>
      </c>
      <c r="R25" s="161">
        <f t="shared" si="14"/>
        <v>0</v>
      </c>
      <c r="S25" s="161">
        <f t="shared" si="14"/>
        <v>0</v>
      </c>
    </row>
    <row r="26" spans="1:19" ht="27">
      <c r="A26" s="115">
        <v>6</v>
      </c>
      <c r="B26" s="404" t="s">
        <v>460</v>
      </c>
      <c r="C26" s="405"/>
      <c r="D26" s="15" t="s">
        <v>56</v>
      </c>
      <c r="E26" s="161">
        <v>25</v>
      </c>
      <c r="F26" s="161">
        <v>0</v>
      </c>
      <c r="G26" s="161">
        <v>0</v>
      </c>
      <c r="H26" s="161">
        <v>7</v>
      </c>
      <c r="I26" s="161">
        <v>0</v>
      </c>
      <c r="J26" s="161">
        <v>0</v>
      </c>
      <c r="K26" s="161">
        <v>0</v>
      </c>
      <c r="L26" s="161">
        <v>0</v>
      </c>
      <c r="M26" s="161">
        <v>3</v>
      </c>
      <c r="N26" s="161">
        <v>3</v>
      </c>
      <c r="O26" s="161">
        <v>8</v>
      </c>
      <c r="P26" s="161">
        <v>0</v>
      </c>
      <c r="Q26" s="161">
        <v>0</v>
      </c>
      <c r="R26" s="161">
        <v>0</v>
      </c>
      <c r="S26" s="161">
        <v>0</v>
      </c>
    </row>
    <row r="27" spans="1:19" ht="19.5">
      <c r="A27" s="116"/>
      <c r="B27" s="406"/>
      <c r="C27" s="407"/>
      <c r="D27" s="17" t="s">
        <v>57</v>
      </c>
      <c r="E27" s="161">
        <v>8</v>
      </c>
      <c r="F27" s="161">
        <v>0</v>
      </c>
      <c r="G27" s="161">
        <v>0</v>
      </c>
      <c r="H27" s="161">
        <v>9</v>
      </c>
      <c r="I27" s="161">
        <v>0</v>
      </c>
      <c r="J27" s="161">
        <v>0</v>
      </c>
      <c r="K27" s="161">
        <v>0</v>
      </c>
      <c r="L27" s="161">
        <v>0</v>
      </c>
      <c r="M27" s="161">
        <v>15</v>
      </c>
      <c r="N27" s="161">
        <v>9</v>
      </c>
      <c r="O27" s="161">
        <v>11</v>
      </c>
      <c r="P27" s="161">
        <v>18</v>
      </c>
      <c r="Q27" s="161">
        <v>0</v>
      </c>
      <c r="R27" s="161">
        <v>0</v>
      </c>
      <c r="S27" s="161">
        <v>0</v>
      </c>
    </row>
    <row r="28" spans="1:19" ht="19.5">
      <c r="A28" s="116"/>
      <c r="B28" s="403" t="s">
        <v>11</v>
      </c>
      <c r="C28" s="401"/>
      <c r="D28" s="402"/>
      <c r="E28" s="161">
        <f>E27+E26</f>
        <v>33</v>
      </c>
      <c r="F28" s="161">
        <v>0</v>
      </c>
      <c r="G28" s="161">
        <v>0</v>
      </c>
      <c r="H28" s="161">
        <f t="shared" ref="H28" si="15">H27+H26</f>
        <v>16</v>
      </c>
      <c r="I28" s="161">
        <v>0</v>
      </c>
      <c r="J28" s="161">
        <f t="shared" ref="J28:O28" si="16">J27+J26</f>
        <v>0</v>
      </c>
      <c r="K28" s="161">
        <f t="shared" si="16"/>
        <v>0</v>
      </c>
      <c r="L28" s="161">
        <f t="shared" si="16"/>
        <v>0</v>
      </c>
      <c r="M28" s="161">
        <f t="shared" si="16"/>
        <v>18</v>
      </c>
      <c r="N28" s="161">
        <f t="shared" si="16"/>
        <v>12</v>
      </c>
      <c r="O28" s="161">
        <f t="shared" si="16"/>
        <v>19</v>
      </c>
      <c r="P28" s="161">
        <f t="shared" ref="P28" si="17">P26+P27</f>
        <v>18</v>
      </c>
      <c r="Q28" s="161">
        <f t="shared" ref="Q28:S28" si="18">Q27+Q26</f>
        <v>0</v>
      </c>
      <c r="R28" s="161">
        <f t="shared" si="18"/>
        <v>0</v>
      </c>
      <c r="S28" s="161">
        <f t="shared" si="18"/>
        <v>0</v>
      </c>
    </row>
    <row r="29" spans="1:19" ht="26.25">
      <c r="A29" s="18"/>
      <c r="B29" s="413" t="s">
        <v>58</v>
      </c>
      <c r="C29" s="413"/>
      <c r="D29" s="15" t="s">
        <v>56</v>
      </c>
      <c r="E29" s="161">
        <f t="shared" ref="E29:S29" si="19">E11+E14+E26+E17+E23+E8+E20</f>
        <v>641</v>
      </c>
      <c r="F29" s="161">
        <f t="shared" si="19"/>
        <v>0</v>
      </c>
      <c r="G29" s="161">
        <f t="shared" si="19"/>
        <v>0</v>
      </c>
      <c r="H29" s="161">
        <f t="shared" si="19"/>
        <v>933</v>
      </c>
      <c r="I29" s="161">
        <f t="shared" si="19"/>
        <v>106</v>
      </c>
      <c r="J29" s="161">
        <f t="shared" si="19"/>
        <v>87</v>
      </c>
      <c r="K29" s="161">
        <f t="shared" si="19"/>
        <v>0</v>
      </c>
      <c r="L29" s="161">
        <f t="shared" si="19"/>
        <v>0</v>
      </c>
      <c r="M29" s="161">
        <f t="shared" si="19"/>
        <v>514</v>
      </c>
      <c r="N29" s="161">
        <f t="shared" si="19"/>
        <v>44</v>
      </c>
      <c r="O29" s="161">
        <f t="shared" si="19"/>
        <v>106</v>
      </c>
      <c r="P29" s="161">
        <f t="shared" si="19"/>
        <v>10</v>
      </c>
      <c r="Q29" s="161">
        <f t="shared" si="19"/>
        <v>0</v>
      </c>
      <c r="R29" s="161">
        <f t="shared" si="19"/>
        <v>0</v>
      </c>
      <c r="S29" s="161">
        <f t="shared" si="19"/>
        <v>0</v>
      </c>
    </row>
    <row r="30" spans="1:19" ht="19.5">
      <c r="A30" s="19"/>
      <c r="B30" s="414"/>
      <c r="C30" s="414"/>
      <c r="D30" s="17" t="s">
        <v>57</v>
      </c>
      <c r="E30" s="161">
        <f t="shared" ref="E30:S30" si="20">E12+E15+E27+E18+E24+E9+E21</f>
        <v>36</v>
      </c>
      <c r="F30" s="161">
        <f t="shared" si="20"/>
        <v>0</v>
      </c>
      <c r="G30" s="161">
        <f t="shared" si="20"/>
        <v>0</v>
      </c>
      <c r="H30" s="161">
        <f t="shared" si="20"/>
        <v>47</v>
      </c>
      <c r="I30" s="161">
        <f t="shared" si="20"/>
        <v>0</v>
      </c>
      <c r="J30" s="161">
        <f t="shared" si="20"/>
        <v>0</v>
      </c>
      <c r="K30" s="161">
        <f t="shared" si="20"/>
        <v>0</v>
      </c>
      <c r="L30" s="161">
        <f t="shared" si="20"/>
        <v>0</v>
      </c>
      <c r="M30" s="161">
        <f t="shared" si="20"/>
        <v>255</v>
      </c>
      <c r="N30" s="161">
        <f t="shared" si="20"/>
        <v>58</v>
      </c>
      <c r="O30" s="161">
        <f t="shared" si="20"/>
        <v>95</v>
      </c>
      <c r="P30" s="161">
        <f t="shared" si="20"/>
        <v>47</v>
      </c>
      <c r="Q30" s="161">
        <f t="shared" si="20"/>
        <v>0</v>
      </c>
      <c r="R30" s="161">
        <f t="shared" si="20"/>
        <v>0</v>
      </c>
      <c r="S30" s="161">
        <f t="shared" si="20"/>
        <v>0</v>
      </c>
    </row>
    <row r="31" spans="1:19" ht="19.5">
      <c r="A31" s="20"/>
      <c r="B31" s="401" t="s">
        <v>11</v>
      </c>
      <c r="C31" s="401"/>
      <c r="D31" s="402"/>
      <c r="E31" s="161">
        <f>E13+E16+E28+E19+E25+E10+E22</f>
        <v>677</v>
      </c>
      <c r="F31" s="161">
        <f>F13+F16+F28</f>
        <v>0</v>
      </c>
      <c r="G31" s="161">
        <f>G13+G16+G28</f>
        <v>0</v>
      </c>
      <c r="H31" s="161">
        <f>H13+H16+H28+H19+H25+H10+H22</f>
        <v>980</v>
      </c>
      <c r="I31" s="161">
        <f>I13+I16+I28+I19+I25+I10+I22</f>
        <v>106</v>
      </c>
      <c r="J31" s="161">
        <f>J13+J16+J28+J19+J25+J10+J22</f>
        <v>87</v>
      </c>
      <c r="K31" s="161">
        <f t="shared" ref="K31:L31" si="21">K13+K16+K28</f>
        <v>0</v>
      </c>
      <c r="L31" s="161">
        <f t="shared" si="21"/>
        <v>0</v>
      </c>
      <c r="M31" s="161">
        <f>M13+M16+M28+M19+M25+M10+M22</f>
        <v>769</v>
      </c>
      <c r="N31" s="161">
        <f>N13+N16+N28+N19+N25+N10+N22</f>
        <v>102</v>
      </c>
      <c r="O31" s="161">
        <f>O13+O16+O28+O19+O25+O10+O22</f>
        <v>201</v>
      </c>
      <c r="P31" s="161">
        <f>P13+P16+P28+P19+P25+P10+P22</f>
        <v>57</v>
      </c>
      <c r="Q31" s="161">
        <f t="shared" ref="Q31:S31" si="22">Q13+Q16+Q28+Q19+Q25</f>
        <v>0</v>
      </c>
      <c r="R31" s="161">
        <f t="shared" si="22"/>
        <v>0</v>
      </c>
      <c r="S31" s="161">
        <f t="shared" si="22"/>
        <v>0</v>
      </c>
    </row>
    <row r="32" spans="1:19" ht="21.75">
      <c r="D32" s="159" t="s">
        <v>358</v>
      </c>
      <c r="E32" s="154"/>
      <c r="O32" s="159" t="s">
        <v>361</v>
      </c>
    </row>
    <row r="33" spans="4:17" ht="21.75">
      <c r="D33" s="159" t="s">
        <v>359</v>
      </c>
      <c r="E33" s="154"/>
      <c r="O33" s="159" t="s">
        <v>362</v>
      </c>
      <c r="P33" s="159"/>
      <c r="Q33" s="154"/>
    </row>
    <row r="34" spans="4:17" ht="21.75">
      <c r="D34" s="159" t="s">
        <v>375</v>
      </c>
      <c r="E34" s="154"/>
      <c r="O34" s="159" t="s">
        <v>480</v>
      </c>
      <c r="P34" s="159"/>
      <c r="Q34" s="154"/>
    </row>
    <row r="35" spans="4:17" ht="21.75">
      <c r="P35" s="159"/>
      <c r="Q35" s="154"/>
    </row>
  </sheetData>
  <mergeCells count="38">
    <mergeCell ref="P4:P7"/>
    <mergeCell ref="B22:D22"/>
    <mergeCell ref="O6:O7"/>
    <mergeCell ref="N6:N7"/>
    <mergeCell ref="Q4:S4"/>
    <mergeCell ref="F5:F7"/>
    <mergeCell ref="G5:G7"/>
    <mergeCell ref="H5:H7"/>
    <mergeCell ref="I5:I7"/>
    <mergeCell ref="J5:J7"/>
    <mergeCell ref="F4:K4"/>
    <mergeCell ref="L4:L7"/>
    <mergeCell ref="Q5:Q7"/>
    <mergeCell ref="R5:R7"/>
    <mergeCell ref="S5:S7"/>
    <mergeCell ref="M4:M7"/>
    <mergeCell ref="N4:O5"/>
    <mergeCell ref="A4:A7"/>
    <mergeCell ref="B4:C7"/>
    <mergeCell ref="D4:D7"/>
    <mergeCell ref="B10:D10"/>
    <mergeCell ref="B8:C9"/>
    <mergeCell ref="B20:C21"/>
    <mergeCell ref="H2:M2"/>
    <mergeCell ref="B31:D31"/>
    <mergeCell ref="B26:C27"/>
    <mergeCell ref="B28:D28"/>
    <mergeCell ref="B29:C30"/>
    <mergeCell ref="B14:C15"/>
    <mergeCell ref="B16:D16"/>
    <mergeCell ref="B13:D13"/>
    <mergeCell ref="B11:C12"/>
    <mergeCell ref="E4:E7"/>
    <mergeCell ref="K5:K7"/>
    <mergeCell ref="B17:C18"/>
    <mergeCell ref="B19:D19"/>
    <mergeCell ref="B23:C24"/>
    <mergeCell ref="B25:D25"/>
  </mergeCells>
  <pageMargins left="0.7" right="0.7" top="0.75" bottom="0.75" header="0.3" footer="0.3"/>
  <pageSetup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125"/>
  <sheetViews>
    <sheetView topLeftCell="J1" zoomScale="115" zoomScaleNormal="115" workbookViewId="0">
      <selection activeCell="P68" sqref="P68"/>
    </sheetView>
  </sheetViews>
  <sheetFormatPr defaultRowHeight="15.75"/>
  <cols>
    <col min="1" max="1" width="4.85546875" style="238" hidden="1" customWidth="1"/>
    <col min="2" max="2" width="4.140625" style="238" hidden="1" customWidth="1"/>
    <col min="3" max="3" width="6.7109375" style="238" hidden="1" customWidth="1"/>
    <col min="4" max="4" width="3.7109375" style="238" hidden="1" customWidth="1"/>
    <col min="5" max="5" width="7.7109375" style="238" hidden="1" customWidth="1"/>
    <col min="6" max="6" width="8" style="238" hidden="1" customWidth="1"/>
    <col min="7" max="7" width="6.5703125" style="238" hidden="1" customWidth="1"/>
    <col min="8" max="8" width="7.5703125" style="238" hidden="1" customWidth="1"/>
    <col min="9" max="9" width="6.5703125" style="238" hidden="1" customWidth="1"/>
    <col min="10" max="10" width="3.140625" style="238" customWidth="1"/>
    <col min="11" max="11" width="2" style="238" customWidth="1"/>
    <col min="12" max="12" width="4" style="238" customWidth="1"/>
    <col min="13" max="13" width="6.5703125" style="238" customWidth="1"/>
    <col min="14" max="14" width="7.7109375" style="238" customWidth="1"/>
    <col min="15" max="15" width="3.28515625" style="238" customWidth="1"/>
    <col min="16" max="16" width="7.28515625" style="238" customWidth="1"/>
    <col min="17" max="17" width="6.5703125" style="238" customWidth="1"/>
    <col min="18" max="18" width="4.5703125" style="238" customWidth="1"/>
    <col min="19" max="19" width="5.140625" style="238" customWidth="1"/>
    <col min="20" max="20" width="8" style="238" customWidth="1"/>
    <col min="21" max="21" width="5.42578125" style="238" customWidth="1"/>
    <col min="22" max="22" width="6.28515625" style="238" customWidth="1"/>
    <col min="23" max="23" width="6.140625" style="238" customWidth="1"/>
    <col min="24" max="24" width="6.7109375" style="238" customWidth="1"/>
    <col min="25" max="25" width="8.5703125" style="238" customWidth="1"/>
    <col min="26" max="26" width="6.140625" style="238" customWidth="1"/>
    <col min="27" max="27" width="5.85546875" style="238" customWidth="1"/>
    <col min="28" max="28" width="6.28515625" style="238" customWidth="1"/>
    <col min="29" max="29" width="5.85546875" style="238" customWidth="1"/>
    <col min="30" max="30" width="5.7109375" style="238" customWidth="1"/>
    <col min="31" max="31" width="5.42578125" style="238" customWidth="1"/>
    <col min="32" max="32" width="6.28515625" style="238" customWidth="1"/>
    <col min="33" max="33" width="6.42578125" style="238" customWidth="1"/>
    <col min="34" max="34" width="9.28515625" style="238" customWidth="1"/>
    <col min="35" max="35" width="8" style="238" customWidth="1"/>
    <col min="36" max="16384" width="9.140625" style="238"/>
  </cols>
  <sheetData>
    <row r="1" spans="10:35" ht="23.25">
      <c r="J1" s="239"/>
      <c r="K1" s="239"/>
      <c r="L1" s="239"/>
      <c r="M1" s="239"/>
      <c r="N1" s="239"/>
      <c r="O1" s="239"/>
      <c r="P1" s="239"/>
      <c r="Q1" s="240"/>
      <c r="R1" s="240"/>
      <c r="S1" s="239"/>
      <c r="T1" s="329"/>
      <c r="U1" s="52"/>
      <c r="V1" s="52"/>
      <c r="W1" s="326" t="s">
        <v>345</v>
      </c>
      <c r="X1" s="330"/>
      <c r="Y1" s="52"/>
      <c r="Z1" s="241"/>
      <c r="AA1" s="242"/>
      <c r="AB1" s="242"/>
      <c r="AC1" s="242"/>
      <c r="AD1" s="242"/>
      <c r="AE1" s="242"/>
      <c r="AF1" s="242"/>
      <c r="AG1" s="241" t="s">
        <v>371</v>
      </c>
      <c r="AH1" s="240"/>
      <c r="AI1" s="242"/>
    </row>
    <row r="2" spans="10:35" ht="19.5" customHeight="1">
      <c r="J2" s="239"/>
      <c r="K2" s="239"/>
      <c r="L2" s="239"/>
      <c r="M2" s="239"/>
      <c r="N2" s="239"/>
      <c r="O2" s="239"/>
      <c r="P2" s="239"/>
      <c r="Q2" s="463" t="s">
        <v>467</v>
      </c>
      <c r="R2" s="463"/>
      <c r="S2" s="463"/>
      <c r="T2" s="463"/>
      <c r="U2" s="463"/>
      <c r="V2" s="463"/>
      <c r="W2" s="463"/>
      <c r="X2" s="463"/>
      <c r="Y2" s="463"/>
      <c r="Z2" s="463"/>
      <c r="AA2" s="463"/>
      <c r="AB2" s="463"/>
      <c r="AC2" s="463"/>
      <c r="AD2" s="242"/>
      <c r="AE2" s="242"/>
      <c r="AF2" s="242"/>
      <c r="AG2" s="242"/>
      <c r="AH2" s="242"/>
      <c r="AI2" s="242"/>
    </row>
    <row r="3" spans="10:35" ht="12.75" customHeight="1">
      <c r="J3" s="464" t="s">
        <v>350</v>
      </c>
      <c r="K3" s="464" t="s">
        <v>77</v>
      </c>
      <c r="L3" s="467" t="s">
        <v>78</v>
      </c>
      <c r="M3" s="243"/>
      <c r="N3" s="470" t="s">
        <v>79</v>
      </c>
      <c r="O3" s="471"/>
      <c r="P3" s="472" t="s">
        <v>80</v>
      </c>
      <c r="Q3" s="473"/>
      <c r="R3" s="473"/>
      <c r="S3" s="474"/>
      <c r="T3" s="487" t="s">
        <v>81</v>
      </c>
      <c r="U3" s="488"/>
      <c r="V3" s="488"/>
      <c r="W3" s="488"/>
      <c r="X3" s="488"/>
      <c r="Y3" s="489"/>
      <c r="Z3" s="487" t="s">
        <v>82</v>
      </c>
      <c r="AA3" s="488"/>
      <c r="AB3" s="488"/>
      <c r="AC3" s="488"/>
      <c r="AD3" s="488"/>
      <c r="AE3" s="489"/>
      <c r="AF3" s="490" t="s">
        <v>11</v>
      </c>
      <c r="AG3" s="471"/>
      <c r="AH3" s="490" t="s">
        <v>6</v>
      </c>
      <c r="AI3" s="471"/>
    </row>
    <row r="4" spans="10:35" ht="12.75" customHeight="1">
      <c r="J4" s="465"/>
      <c r="K4" s="465"/>
      <c r="L4" s="468"/>
      <c r="M4" s="244"/>
      <c r="N4" s="245"/>
      <c r="O4" s="246"/>
      <c r="P4" s="493" t="s">
        <v>83</v>
      </c>
      <c r="Q4" s="494"/>
      <c r="R4" s="493" t="s">
        <v>45</v>
      </c>
      <c r="S4" s="494"/>
      <c r="T4" s="487" t="s">
        <v>84</v>
      </c>
      <c r="U4" s="489"/>
      <c r="V4" s="487" t="s">
        <v>85</v>
      </c>
      <c r="W4" s="489"/>
      <c r="X4" s="487" t="s">
        <v>86</v>
      </c>
      <c r="Y4" s="489"/>
      <c r="Z4" s="487" t="s">
        <v>87</v>
      </c>
      <c r="AA4" s="489"/>
      <c r="AB4" s="487" t="s">
        <v>88</v>
      </c>
      <c r="AC4" s="489"/>
      <c r="AD4" s="487" t="s">
        <v>89</v>
      </c>
      <c r="AE4" s="489"/>
      <c r="AF4" s="491"/>
      <c r="AG4" s="492"/>
      <c r="AH4" s="491"/>
      <c r="AI4" s="492"/>
    </row>
    <row r="5" spans="10:35" ht="27.75">
      <c r="J5" s="465"/>
      <c r="K5" s="465"/>
      <c r="L5" s="469"/>
      <c r="M5" s="247"/>
      <c r="N5" s="248"/>
      <c r="O5" s="249"/>
      <c r="P5" s="250" t="s">
        <v>90</v>
      </c>
      <c r="Q5" s="251" t="s">
        <v>91</v>
      </c>
      <c r="R5" s="250" t="s">
        <v>90</v>
      </c>
      <c r="S5" s="251" t="s">
        <v>91</v>
      </c>
      <c r="T5" s="252" t="s">
        <v>90</v>
      </c>
      <c r="U5" s="251" t="s">
        <v>91</v>
      </c>
      <c r="V5" s="252" t="s">
        <v>90</v>
      </c>
      <c r="W5" s="251" t="s">
        <v>91</v>
      </c>
      <c r="X5" s="252" t="s">
        <v>90</v>
      </c>
      <c r="Y5" s="251" t="s">
        <v>91</v>
      </c>
      <c r="Z5" s="250" t="s">
        <v>90</v>
      </c>
      <c r="AA5" s="251" t="s">
        <v>463</v>
      </c>
      <c r="AB5" s="253" t="s">
        <v>90</v>
      </c>
      <c r="AC5" s="251" t="s">
        <v>91</v>
      </c>
      <c r="AD5" s="253" t="s">
        <v>90</v>
      </c>
      <c r="AE5" s="251" t="s">
        <v>91</v>
      </c>
      <c r="AF5" s="253" t="s">
        <v>90</v>
      </c>
      <c r="AG5" s="251" t="s">
        <v>91</v>
      </c>
      <c r="AH5" s="253" t="s">
        <v>90</v>
      </c>
      <c r="AI5" s="251" t="s">
        <v>91</v>
      </c>
    </row>
    <row r="6" spans="10:35" ht="17.25">
      <c r="J6" s="465"/>
      <c r="K6" s="465"/>
      <c r="L6" s="254">
        <v>1</v>
      </c>
      <c r="M6" s="475" t="s">
        <v>92</v>
      </c>
      <c r="N6" s="476"/>
      <c r="O6" s="477"/>
      <c r="P6" s="255">
        <v>0</v>
      </c>
      <c r="Q6" s="256">
        <v>0</v>
      </c>
      <c r="R6" s="255">
        <v>0</v>
      </c>
      <c r="S6" s="256">
        <v>0</v>
      </c>
      <c r="T6" s="257">
        <v>0</v>
      </c>
      <c r="U6" s="256">
        <v>0</v>
      </c>
      <c r="V6" s="257">
        <v>0</v>
      </c>
      <c r="W6" s="256">
        <v>0</v>
      </c>
      <c r="X6" s="257">
        <v>0</v>
      </c>
      <c r="Y6" s="256">
        <v>0</v>
      </c>
      <c r="Z6" s="255">
        <v>0</v>
      </c>
      <c r="AA6" s="256">
        <v>0</v>
      </c>
      <c r="AB6" s="255">
        <v>0</v>
      </c>
      <c r="AC6" s="256">
        <v>0</v>
      </c>
      <c r="AD6" s="255">
        <v>0</v>
      </c>
      <c r="AE6" s="256">
        <v>0</v>
      </c>
      <c r="AF6" s="255">
        <v>0</v>
      </c>
      <c r="AG6" s="256">
        <v>0</v>
      </c>
      <c r="AH6" s="258">
        <v>0</v>
      </c>
      <c r="AI6" s="258">
        <v>0</v>
      </c>
    </row>
    <row r="7" spans="10:35" ht="17.25">
      <c r="J7" s="465"/>
      <c r="K7" s="465"/>
      <c r="L7" s="254">
        <v>2</v>
      </c>
      <c r="M7" s="475" t="s">
        <v>93</v>
      </c>
      <c r="N7" s="476"/>
      <c r="O7" s="477"/>
      <c r="P7" s="255">
        <v>3</v>
      </c>
      <c r="Q7" s="256">
        <v>6</v>
      </c>
      <c r="R7" s="255">
        <v>0</v>
      </c>
      <c r="S7" s="256">
        <v>0</v>
      </c>
      <c r="T7" s="257">
        <v>0</v>
      </c>
      <c r="U7" s="256">
        <v>0</v>
      </c>
      <c r="V7" s="257">
        <v>3</v>
      </c>
      <c r="W7" s="256">
        <v>6</v>
      </c>
      <c r="X7" s="257">
        <f>T7+V7</f>
        <v>3</v>
      </c>
      <c r="Y7" s="256">
        <f>U7+W7</f>
        <v>6</v>
      </c>
      <c r="Z7" s="255">
        <v>2</v>
      </c>
      <c r="AA7" s="256">
        <v>4</v>
      </c>
      <c r="AB7" s="255">
        <v>0</v>
      </c>
      <c r="AC7" s="256">
        <v>0</v>
      </c>
      <c r="AD7" s="255">
        <v>0</v>
      </c>
      <c r="AE7" s="256">
        <v>0</v>
      </c>
      <c r="AF7" s="255">
        <f>Z7+AB7+AD7</f>
        <v>2</v>
      </c>
      <c r="AG7" s="256">
        <f>AA7+AC7+AE7</f>
        <v>4</v>
      </c>
      <c r="AH7" s="258">
        <f>X7-AF7</f>
        <v>1</v>
      </c>
      <c r="AI7" s="258">
        <f>Y7-AG7</f>
        <v>2</v>
      </c>
    </row>
    <row r="8" spans="10:35" ht="17.25">
      <c r="J8" s="465"/>
      <c r="K8" s="465"/>
      <c r="L8" s="254">
        <v>3</v>
      </c>
      <c r="M8" s="475" t="s">
        <v>94</v>
      </c>
      <c r="N8" s="476"/>
      <c r="O8" s="477"/>
      <c r="P8" s="259">
        <v>0</v>
      </c>
      <c r="Q8" s="256">
        <v>0</v>
      </c>
      <c r="R8" s="256">
        <v>0</v>
      </c>
      <c r="S8" s="256">
        <v>0</v>
      </c>
      <c r="T8" s="256">
        <v>0</v>
      </c>
      <c r="U8" s="256">
        <v>0</v>
      </c>
      <c r="V8" s="256">
        <v>0</v>
      </c>
      <c r="W8" s="256">
        <v>0</v>
      </c>
      <c r="X8" s="257">
        <f t="shared" ref="X8:Y76" si="0">T8+V8</f>
        <v>0</v>
      </c>
      <c r="Y8" s="256">
        <f t="shared" si="0"/>
        <v>0</v>
      </c>
      <c r="Z8" s="255">
        <v>0</v>
      </c>
      <c r="AA8" s="256">
        <v>0</v>
      </c>
      <c r="AB8" s="255">
        <v>0</v>
      </c>
      <c r="AC8" s="256">
        <v>0</v>
      </c>
      <c r="AD8" s="255">
        <v>0</v>
      </c>
      <c r="AE8" s="256">
        <v>0</v>
      </c>
      <c r="AF8" s="255">
        <f t="shared" ref="AF8:AG76" si="1">Z8+AB8+AD8</f>
        <v>0</v>
      </c>
      <c r="AG8" s="256">
        <f t="shared" si="1"/>
        <v>0</v>
      </c>
      <c r="AH8" s="258">
        <f t="shared" ref="AH8:AI76" si="2">X8-AF8</f>
        <v>0</v>
      </c>
      <c r="AI8" s="258">
        <f t="shared" si="2"/>
        <v>0</v>
      </c>
    </row>
    <row r="9" spans="10:35" ht="24.75" customHeight="1">
      <c r="J9" s="465"/>
      <c r="K9" s="465"/>
      <c r="L9" s="254">
        <v>4</v>
      </c>
      <c r="M9" s="478" t="s">
        <v>95</v>
      </c>
      <c r="N9" s="479"/>
      <c r="O9" s="480"/>
      <c r="P9" s="255">
        <v>106</v>
      </c>
      <c r="Q9" s="256">
        <v>132</v>
      </c>
      <c r="R9" s="256">
        <v>0</v>
      </c>
      <c r="S9" s="256">
        <v>0</v>
      </c>
      <c r="T9" s="256">
        <v>19</v>
      </c>
      <c r="U9" s="256">
        <v>27</v>
      </c>
      <c r="V9" s="256">
        <v>106</v>
      </c>
      <c r="W9" s="256">
        <v>132</v>
      </c>
      <c r="X9" s="257">
        <f t="shared" si="0"/>
        <v>125</v>
      </c>
      <c r="Y9" s="256">
        <f t="shared" si="0"/>
        <v>159</v>
      </c>
      <c r="Z9" s="255">
        <v>87</v>
      </c>
      <c r="AA9" s="256">
        <v>115</v>
      </c>
      <c r="AB9" s="255">
        <v>12</v>
      </c>
      <c r="AC9" s="256">
        <v>8</v>
      </c>
      <c r="AD9" s="255">
        <v>0</v>
      </c>
      <c r="AE9" s="256">
        <v>0</v>
      </c>
      <c r="AF9" s="255">
        <f t="shared" si="1"/>
        <v>99</v>
      </c>
      <c r="AG9" s="256">
        <f t="shared" si="1"/>
        <v>123</v>
      </c>
      <c r="AH9" s="258">
        <f t="shared" si="2"/>
        <v>26</v>
      </c>
      <c r="AI9" s="258">
        <f t="shared" si="2"/>
        <v>36</v>
      </c>
    </row>
    <row r="10" spans="10:35" ht="15" customHeight="1">
      <c r="J10" s="465"/>
      <c r="K10" s="465"/>
      <c r="L10" s="254">
        <v>5</v>
      </c>
      <c r="M10" s="478" t="s">
        <v>96</v>
      </c>
      <c r="N10" s="479"/>
      <c r="O10" s="480"/>
      <c r="P10" s="255">
        <v>1</v>
      </c>
      <c r="Q10" s="256">
        <v>1</v>
      </c>
      <c r="R10" s="256">
        <v>0</v>
      </c>
      <c r="S10" s="256">
        <v>0</v>
      </c>
      <c r="T10" s="256">
        <v>0</v>
      </c>
      <c r="U10" s="256">
        <v>0</v>
      </c>
      <c r="V10" s="257">
        <v>1</v>
      </c>
      <c r="W10" s="256">
        <v>1</v>
      </c>
      <c r="X10" s="257">
        <f t="shared" si="0"/>
        <v>1</v>
      </c>
      <c r="Y10" s="256">
        <f t="shared" si="0"/>
        <v>1</v>
      </c>
      <c r="Z10" s="255">
        <v>1</v>
      </c>
      <c r="AA10" s="256">
        <v>1</v>
      </c>
      <c r="AB10" s="255">
        <v>0</v>
      </c>
      <c r="AC10" s="256">
        <v>0</v>
      </c>
      <c r="AD10" s="255">
        <v>0</v>
      </c>
      <c r="AE10" s="256">
        <v>0</v>
      </c>
      <c r="AF10" s="255">
        <f t="shared" si="1"/>
        <v>1</v>
      </c>
      <c r="AG10" s="256">
        <f t="shared" si="1"/>
        <v>1</v>
      </c>
      <c r="AH10" s="258">
        <f t="shared" si="2"/>
        <v>0</v>
      </c>
      <c r="AI10" s="258">
        <f t="shared" si="2"/>
        <v>0</v>
      </c>
    </row>
    <row r="11" spans="10:35" ht="17.25">
      <c r="J11" s="465"/>
      <c r="K11" s="465"/>
      <c r="L11" s="254">
        <v>6</v>
      </c>
      <c r="M11" s="475" t="s">
        <v>97</v>
      </c>
      <c r="N11" s="476"/>
      <c r="O11" s="477"/>
      <c r="P11" s="255">
        <v>0</v>
      </c>
      <c r="Q11" s="256">
        <v>0</v>
      </c>
      <c r="R11" s="256">
        <v>0</v>
      </c>
      <c r="S11" s="256">
        <v>0</v>
      </c>
      <c r="T11" s="256">
        <v>0</v>
      </c>
      <c r="U11" s="256">
        <v>0</v>
      </c>
      <c r="V11" s="257">
        <v>0</v>
      </c>
      <c r="W11" s="256">
        <v>0</v>
      </c>
      <c r="X11" s="257">
        <f t="shared" si="0"/>
        <v>0</v>
      </c>
      <c r="Y11" s="256">
        <f t="shared" si="0"/>
        <v>0</v>
      </c>
      <c r="Z11" s="255">
        <v>0</v>
      </c>
      <c r="AA11" s="256">
        <v>0</v>
      </c>
      <c r="AB11" s="255">
        <v>0</v>
      </c>
      <c r="AC11" s="256">
        <v>0</v>
      </c>
      <c r="AD11" s="255">
        <v>0</v>
      </c>
      <c r="AE11" s="256">
        <v>0</v>
      </c>
      <c r="AF11" s="255">
        <f t="shared" si="1"/>
        <v>0</v>
      </c>
      <c r="AG11" s="256">
        <f t="shared" si="1"/>
        <v>0</v>
      </c>
      <c r="AH11" s="258">
        <f t="shared" si="2"/>
        <v>0</v>
      </c>
      <c r="AI11" s="258">
        <f t="shared" si="2"/>
        <v>0</v>
      </c>
    </row>
    <row r="12" spans="10:35" ht="15" customHeight="1">
      <c r="J12" s="465"/>
      <c r="K12" s="465"/>
      <c r="L12" s="254">
        <v>7</v>
      </c>
      <c r="M12" s="478" t="s">
        <v>440</v>
      </c>
      <c r="N12" s="479"/>
      <c r="O12" s="480"/>
      <c r="P12" s="255">
        <v>0</v>
      </c>
      <c r="Q12" s="256">
        <v>0</v>
      </c>
      <c r="R12" s="256">
        <v>0</v>
      </c>
      <c r="S12" s="256">
        <v>0</v>
      </c>
      <c r="T12" s="256">
        <v>0</v>
      </c>
      <c r="U12" s="256">
        <v>0</v>
      </c>
      <c r="V12" s="257">
        <v>0</v>
      </c>
      <c r="W12" s="256">
        <v>0</v>
      </c>
      <c r="X12" s="257">
        <f t="shared" si="0"/>
        <v>0</v>
      </c>
      <c r="Y12" s="256">
        <f t="shared" si="0"/>
        <v>0</v>
      </c>
      <c r="Z12" s="255">
        <v>0</v>
      </c>
      <c r="AA12" s="256">
        <v>0</v>
      </c>
      <c r="AB12" s="255">
        <v>0</v>
      </c>
      <c r="AC12" s="256">
        <v>0</v>
      </c>
      <c r="AD12" s="255">
        <v>0</v>
      </c>
      <c r="AE12" s="256">
        <v>0</v>
      </c>
      <c r="AF12" s="255">
        <f t="shared" si="1"/>
        <v>0</v>
      </c>
      <c r="AG12" s="256">
        <f t="shared" si="1"/>
        <v>0</v>
      </c>
      <c r="AH12" s="258">
        <f t="shared" si="2"/>
        <v>0</v>
      </c>
      <c r="AI12" s="258">
        <f t="shared" si="2"/>
        <v>0</v>
      </c>
    </row>
    <row r="13" spans="10:35" ht="17.25">
      <c r="J13" s="465"/>
      <c r="K13" s="465"/>
      <c r="L13" s="254">
        <v>8</v>
      </c>
      <c r="M13" s="475" t="s">
        <v>98</v>
      </c>
      <c r="N13" s="476"/>
      <c r="O13" s="477"/>
      <c r="P13" s="255">
        <v>0</v>
      </c>
      <c r="Q13" s="256">
        <v>0</v>
      </c>
      <c r="R13" s="256">
        <v>0</v>
      </c>
      <c r="S13" s="256">
        <v>0</v>
      </c>
      <c r="T13" s="256">
        <v>0</v>
      </c>
      <c r="U13" s="256">
        <v>0</v>
      </c>
      <c r="V13" s="257">
        <v>0</v>
      </c>
      <c r="W13" s="256">
        <v>0</v>
      </c>
      <c r="X13" s="257">
        <f t="shared" si="0"/>
        <v>0</v>
      </c>
      <c r="Y13" s="256">
        <f t="shared" si="0"/>
        <v>0</v>
      </c>
      <c r="Z13" s="255">
        <v>0</v>
      </c>
      <c r="AA13" s="256">
        <v>0</v>
      </c>
      <c r="AB13" s="255">
        <v>0</v>
      </c>
      <c r="AC13" s="256">
        <v>0</v>
      </c>
      <c r="AD13" s="255">
        <v>0</v>
      </c>
      <c r="AE13" s="256">
        <v>0</v>
      </c>
      <c r="AF13" s="255">
        <f t="shared" si="1"/>
        <v>0</v>
      </c>
      <c r="AG13" s="256">
        <f t="shared" si="1"/>
        <v>0</v>
      </c>
      <c r="AH13" s="258">
        <f t="shared" si="2"/>
        <v>0</v>
      </c>
      <c r="AI13" s="258">
        <f t="shared" si="2"/>
        <v>0</v>
      </c>
    </row>
    <row r="14" spans="10:35" ht="12.75" customHeight="1">
      <c r="J14" s="465"/>
      <c r="K14" s="465"/>
      <c r="L14" s="481">
        <v>9</v>
      </c>
      <c r="M14" s="484" t="s">
        <v>99</v>
      </c>
      <c r="N14" s="478" t="s">
        <v>100</v>
      </c>
      <c r="O14" s="480"/>
      <c r="P14" s="255">
        <v>0</v>
      </c>
      <c r="Q14" s="256">
        <v>0</v>
      </c>
      <c r="R14" s="256">
        <v>0</v>
      </c>
      <c r="S14" s="256">
        <v>0</v>
      </c>
      <c r="T14" s="256">
        <v>0</v>
      </c>
      <c r="U14" s="256">
        <v>0</v>
      </c>
      <c r="V14" s="257">
        <v>0</v>
      </c>
      <c r="W14" s="256">
        <v>0</v>
      </c>
      <c r="X14" s="257">
        <f t="shared" si="0"/>
        <v>0</v>
      </c>
      <c r="Y14" s="256">
        <f t="shared" si="0"/>
        <v>0</v>
      </c>
      <c r="Z14" s="255">
        <v>0</v>
      </c>
      <c r="AA14" s="256">
        <v>0</v>
      </c>
      <c r="AB14" s="255">
        <v>0</v>
      </c>
      <c r="AC14" s="256">
        <v>0</v>
      </c>
      <c r="AD14" s="255">
        <v>0</v>
      </c>
      <c r="AE14" s="256">
        <v>0</v>
      </c>
      <c r="AF14" s="255">
        <f t="shared" si="1"/>
        <v>0</v>
      </c>
      <c r="AG14" s="256">
        <f t="shared" si="1"/>
        <v>0</v>
      </c>
      <c r="AH14" s="258">
        <f t="shared" si="2"/>
        <v>0</v>
      </c>
      <c r="AI14" s="258">
        <f t="shared" si="2"/>
        <v>0</v>
      </c>
    </row>
    <row r="15" spans="10:35" ht="12.75" customHeight="1">
      <c r="J15" s="465"/>
      <c r="K15" s="465"/>
      <c r="L15" s="482"/>
      <c r="M15" s="485"/>
      <c r="N15" s="478" t="s">
        <v>101</v>
      </c>
      <c r="O15" s="480"/>
      <c r="P15" s="255">
        <v>1</v>
      </c>
      <c r="Q15" s="256">
        <v>1</v>
      </c>
      <c r="R15" s="256">
        <v>0</v>
      </c>
      <c r="S15" s="256">
        <v>0</v>
      </c>
      <c r="T15" s="256">
        <v>0</v>
      </c>
      <c r="U15" s="256">
        <v>0</v>
      </c>
      <c r="V15" s="257">
        <v>1</v>
      </c>
      <c r="W15" s="256">
        <v>1</v>
      </c>
      <c r="X15" s="257">
        <f t="shared" si="0"/>
        <v>1</v>
      </c>
      <c r="Y15" s="256">
        <f t="shared" si="0"/>
        <v>1</v>
      </c>
      <c r="Z15" s="255">
        <v>0</v>
      </c>
      <c r="AA15" s="256">
        <v>0</v>
      </c>
      <c r="AB15" s="255">
        <v>0</v>
      </c>
      <c r="AC15" s="256">
        <v>0</v>
      </c>
      <c r="AD15" s="255">
        <v>0</v>
      </c>
      <c r="AE15" s="256">
        <v>0</v>
      </c>
      <c r="AF15" s="255">
        <f t="shared" si="1"/>
        <v>0</v>
      </c>
      <c r="AG15" s="256">
        <f t="shared" si="1"/>
        <v>0</v>
      </c>
      <c r="AH15" s="258">
        <f t="shared" si="2"/>
        <v>1</v>
      </c>
      <c r="AI15" s="258">
        <f t="shared" si="2"/>
        <v>1</v>
      </c>
    </row>
    <row r="16" spans="10:35" ht="12.75" customHeight="1">
      <c r="J16" s="465"/>
      <c r="K16" s="465"/>
      <c r="L16" s="482"/>
      <c r="M16" s="485"/>
      <c r="N16" s="478" t="s">
        <v>102</v>
      </c>
      <c r="O16" s="480"/>
      <c r="P16" s="255">
        <v>0</v>
      </c>
      <c r="Q16" s="256">
        <v>0</v>
      </c>
      <c r="R16" s="256">
        <v>0</v>
      </c>
      <c r="S16" s="256">
        <v>0</v>
      </c>
      <c r="T16" s="256">
        <v>0</v>
      </c>
      <c r="U16" s="256">
        <v>0</v>
      </c>
      <c r="V16" s="257">
        <v>0</v>
      </c>
      <c r="W16" s="256">
        <v>0</v>
      </c>
      <c r="X16" s="257">
        <f t="shared" si="0"/>
        <v>0</v>
      </c>
      <c r="Y16" s="256">
        <f t="shared" si="0"/>
        <v>0</v>
      </c>
      <c r="Z16" s="255">
        <v>0</v>
      </c>
      <c r="AA16" s="256">
        <v>0</v>
      </c>
      <c r="AB16" s="255">
        <v>0</v>
      </c>
      <c r="AC16" s="256">
        <v>0</v>
      </c>
      <c r="AD16" s="255">
        <v>0</v>
      </c>
      <c r="AE16" s="256">
        <v>0</v>
      </c>
      <c r="AF16" s="255">
        <f t="shared" si="1"/>
        <v>0</v>
      </c>
      <c r="AG16" s="256">
        <f t="shared" si="1"/>
        <v>0</v>
      </c>
      <c r="AH16" s="258">
        <f t="shared" si="2"/>
        <v>0</v>
      </c>
      <c r="AI16" s="258">
        <f t="shared" si="2"/>
        <v>0</v>
      </c>
    </row>
    <row r="17" spans="10:35" ht="12.75" customHeight="1">
      <c r="J17" s="465"/>
      <c r="K17" s="465"/>
      <c r="L17" s="483"/>
      <c r="M17" s="486"/>
      <c r="N17" s="478" t="s">
        <v>17</v>
      </c>
      <c r="O17" s="480"/>
      <c r="P17" s="255">
        <v>0</v>
      </c>
      <c r="Q17" s="256">
        <v>0</v>
      </c>
      <c r="R17" s="256">
        <v>0</v>
      </c>
      <c r="S17" s="256">
        <v>0</v>
      </c>
      <c r="T17" s="256">
        <v>0</v>
      </c>
      <c r="U17" s="256">
        <v>0</v>
      </c>
      <c r="V17" s="257">
        <v>0</v>
      </c>
      <c r="W17" s="256">
        <v>0</v>
      </c>
      <c r="X17" s="257">
        <f t="shared" si="0"/>
        <v>0</v>
      </c>
      <c r="Y17" s="256">
        <f t="shared" si="0"/>
        <v>0</v>
      </c>
      <c r="Z17" s="255">
        <v>0</v>
      </c>
      <c r="AA17" s="256">
        <v>0</v>
      </c>
      <c r="AB17" s="255">
        <v>0</v>
      </c>
      <c r="AC17" s="256">
        <v>0</v>
      </c>
      <c r="AD17" s="255">
        <v>0</v>
      </c>
      <c r="AE17" s="256">
        <v>0</v>
      </c>
      <c r="AF17" s="255">
        <f t="shared" si="1"/>
        <v>0</v>
      </c>
      <c r="AG17" s="256">
        <f t="shared" si="1"/>
        <v>0</v>
      </c>
      <c r="AH17" s="258">
        <f t="shared" si="2"/>
        <v>0</v>
      </c>
      <c r="AI17" s="258">
        <f t="shared" si="2"/>
        <v>0</v>
      </c>
    </row>
    <row r="18" spans="10:35" ht="27">
      <c r="J18" s="465"/>
      <c r="K18" s="465"/>
      <c r="L18" s="481">
        <v>10</v>
      </c>
      <c r="M18" s="495" t="s">
        <v>103</v>
      </c>
      <c r="N18" s="260" t="s">
        <v>104</v>
      </c>
      <c r="O18" s="261"/>
      <c r="P18" s="255">
        <v>7</v>
      </c>
      <c r="Q18" s="256">
        <v>14</v>
      </c>
      <c r="R18" s="255">
        <v>0</v>
      </c>
      <c r="S18" s="256">
        <v>0</v>
      </c>
      <c r="T18" s="257">
        <v>5</v>
      </c>
      <c r="U18" s="256">
        <v>11</v>
      </c>
      <c r="V18" s="257">
        <v>7</v>
      </c>
      <c r="W18" s="256">
        <v>14</v>
      </c>
      <c r="X18" s="257">
        <f t="shared" si="0"/>
        <v>12</v>
      </c>
      <c r="Y18" s="256">
        <f t="shared" si="0"/>
        <v>25</v>
      </c>
      <c r="Z18" s="255">
        <v>1</v>
      </c>
      <c r="AA18" s="256">
        <v>2</v>
      </c>
      <c r="AB18" s="255">
        <v>2</v>
      </c>
      <c r="AC18" s="256">
        <v>5</v>
      </c>
      <c r="AD18" s="255">
        <v>1</v>
      </c>
      <c r="AE18" s="256">
        <v>2</v>
      </c>
      <c r="AF18" s="255">
        <f t="shared" si="1"/>
        <v>4</v>
      </c>
      <c r="AG18" s="256">
        <f t="shared" si="1"/>
        <v>9</v>
      </c>
      <c r="AH18" s="258">
        <f t="shared" si="2"/>
        <v>8</v>
      </c>
      <c r="AI18" s="258">
        <f t="shared" si="2"/>
        <v>16</v>
      </c>
    </row>
    <row r="19" spans="10:35" ht="27">
      <c r="J19" s="465"/>
      <c r="K19" s="465"/>
      <c r="L19" s="482"/>
      <c r="M19" s="496"/>
      <c r="N19" s="262" t="s">
        <v>105</v>
      </c>
      <c r="O19" s="263"/>
      <c r="P19" s="255">
        <v>2</v>
      </c>
      <c r="Q19" s="256">
        <v>4</v>
      </c>
      <c r="R19" s="255">
        <v>0</v>
      </c>
      <c r="S19" s="256">
        <v>0</v>
      </c>
      <c r="T19" s="257">
        <v>2</v>
      </c>
      <c r="U19" s="256">
        <v>2</v>
      </c>
      <c r="V19" s="257">
        <v>2</v>
      </c>
      <c r="W19" s="256">
        <v>4</v>
      </c>
      <c r="X19" s="257">
        <f t="shared" si="0"/>
        <v>4</v>
      </c>
      <c r="Y19" s="256">
        <f t="shared" si="0"/>
        <v>6</v>
      </c>
      <c r="Z19" s="255">
        <v>0</v>
      </c>
      <c r="AA19" s="256">
        <v>0</v>
      </c>
      <c r="AB19" s="255">
        <v>3</v>
      </c>
      <c r="AC19" s="256">
        <v>4</v>
      </c>
      <c r="AD19" s="255">
        <v>0</v>
      </c>
      <c r="AE19" s="256">
        <v>0</v>
      </c>
      <c r="AF19" s="255">
        <f t="shared" si="1"/>
        <v>3</v>
      </c>
      <c r="AG19" s="256">
        <f t="shared" si="1"/>
        <v>4</v>
      </c>
      <c r="AH19" s="258">
        <f t="shared" si="2"/>
        <v>1</v>
      </c>
      <c r="AI19" s="258">
        <f t="shared" si="2"/>
        <v>2</v>
      </c>
    </row>
    <row r="20" spans="10:35" ht="40.5">
      <c r="J20" s="465"/>
      <c r="K20" s="465"/>
      <c r="L20" s="483"/>
      <c r="M20" s="497"/>
      <c r="N20" s="262" t="s">
        <v>106</v>
      </c>
      <c r="O20" s="263"/>
      <c r="P20" s="255">
        <v>0</v>
      </c>
      <c r="Q20" s="256">
        <v>0</v>
      </c>
      <c r="R20" s="255">
        <v>0</v>
      </c>
      <c r="S20" s="256">
        <v>0</v>
      </c>
      <c r="T20" s="257">
        <v>0</v>
      </c>
      <c r="U20" s="256">
        <v>0</v>
      </c>
      <c r="V20" s="257">
        <v>0</v>
      </c>
      <c r="W20" s="256">
        <v>0</v>
      </c>
      <c r="X20" s="257">
        <f t="shared" si="0"/>
        <v>0</v>
      </c>
      <c r="Y20" s="256">
        <f t="shared" si="0"/>
        <v>0</v>
      </c>
      <c r="Z20" s="255">
        <v>0</v>
      </c>
      <c r="AA20" s="256">
        <v>0</v>
      </c>
      <c r="AB20" s="255">
        <v>0</v>
      </c>
      <c r="AC20" s="256">
        <v>0</v>
      </c>
      <c r="AD20" s="255">
        <v>0</v>
      </c>
      <c r="AE20" s="256">
        <v>0</v>
      </c>
      <c r="AF20" s="255">
        <f t="shared" si="1"/>
        <v>0</v>
      </c>
      <c r="AG20" s="256">
        <f t="shared" si="1"/>
        <v>0</v>
      </c>
      <c r="AH20" s="258">
        <f t="shared" si="2"/>
        <v>0</v>
      </c>
      <c r="AI20" s="258">
        <f t="shared" si="2"/>
        <v>0</v>
      </c>
    </row>
    <row r="21" spans="10:35" ht="27">
      <c r="J21" s="465"/>
      <c r="K21" s="465"/>
      <c r="L21" s="481">
        <v>11</v>
      </c>
      <c r="M21" s="495" t="s">
        <v>107</v>
      </c>
      <c r="N21" s="262" t="s">
        <v>108</v>
      </c>
      <c r="O21" s="263"/>
      <c r="P21" s="255">
        <v>21</v>
      </c>
      <c r="Q21" s="256">
        <v>27</v>
      </c>
      <c r="R21" s="255">
        <v>0</v>
      </c>
      <c r="S21" s="256">
        <v>0</v>
      </c>
      <c r="T21" s="257">
        <v>11</v>
      </c>
      <c r="U21" s="256">
        <v>16</v>
      </c>
      <c r="V21" s="257">
        <v>21</v>
      </c>
      <c r="W21" s="256">
        <v>27</v>
      </c>
      <c r="X21" s="257">
        <f t="shared" si="0"/>
        <v>32</v>
      </c>
      <c r="Y21" s="256">
        <f t="shared" si="0"/>
        <v>43</v>
      </c>
      <c r="Z21" s="255">
        <v>1</v>
      </c>
      <c r="AA21" s="256">
        <v>1</v>
      </c>
      <c r="AB21" s="255">
        <v>1</v>
      </c>
      <c r="AC21" s="256">
        <v>4</v>
      </c>
      <c r="AD21" s="255">
        <v>0</v>
      </c>
      <c r="AE21" s="256">
        <v>0</v>
      </c>
      <c r="AF21" s="255">
        <f t="shared" si="1"/>
        <v>2</v>
      </c>
      <c r="AG21" s="256">
        <f t="shared" si="1"/>
        <v>5</v>
      </c>
      <c r="AH21" s="258">
        <f t="shared" si="2"/>
        <v>30</v>
      </c>
      <c r="AI21" s="258">
        <f t="shared" si="2"/>
        <v>38</v>
      </c>
    </row>
    <row r="22" spans="10:35" ht="27">
      <c r="J22" s="465"/>
      <c r="K22" s="465"/>
      <c r="L22" s="482"/>
      <c r="M22" s="496"/>
      <c r="N22" s="262" t="s">
        <v>109</v>
      </c>
      <c r="O22" s="263"/>
      <c r="P22" s="255">
        <v>0</v>
      </c>
      <c r="Q22" s="256">
        <v>0</v>
      </c>
      <c r="R22" s="255">
        <v>0</v>
      </c>
      <c r="S22" s="256">
        <v>0</v>
      </c>
      <c r="T22" s="257">
        <v>0</v>
      </c>
      <c r="U22" s="256">
        <v>0</v>
      </c>
      <c r="V22" s="257">
        <v>0</v>
      </c>
      <c r="W22" s="256">
        <v>0</v>
      </c>
      <c r="X22" s="257">
        <f t="shared" si="0"/>
        <v>0</v>
      </c>
      <c r="Y22" s="256">
        <f t="shared" si="0"/>
        <v>0</v>
      </c>
      <c r="Z22" s="255">
        <v>0</v>
      </c>
      <c r="AA22" s="256">
        <v>0</v>
      </c>
      <c r="AB22" s="255">
        <v>0</v>
      </c>
      <c r="AC22" s="256">
        <v>0</v>
      </c>
      <c r="AD22" s="255">
        <v>0</v>
      </c>
      <c r="AE22" s="256">
        <v>0</v>
      </c>
      <c r="AF22" s="255">
        <f t="shared" si="1"/>
        <v>0</v>
      </c>
      <c r="AG22" s="256">
        <f t="shared" si="1"/>
        <v>0</v>
      </c>
      <c r="AH22" s="258">
        <f t="shared" si="2"/>
        <v>0</v>
      </c>
      <c r="AI22" s="258">
        <f t="shared" si="2"/>
        <v>0</v>
      </c>
    </row>
    <row r="23" spans="10:35" ht="40.5">
      <c r="J23" s="465"/>
      <c r="K23" s="465"/>
      <c r="L23" s="482"/>
      <c r="M23" s="496"/>
      <c r="N23" s="262" t="s">
        <v>110</v>
      </c>
      <c r="O23" s="263"/>
      <c r="P23" s="255">
        <v>0</v>
      </c>
      <c r="Q23" s="256">
        <v>0</v>
      </c>
      <c r="R23" s="255">
        <v>0</v>
      </c>
      <c r="S23" s="256">
        <v>0</v>
      </c>
      <c r="T23" s="257">
        <v>0</v>
      </c>
      <c r="U23" s="256">
        <v>0</v>
      </c>
      <c r="V23" s="257">
        <v>0</v>
      </c>
      <c r="W23" s="256">
        <v>0</v>
      </c>
      <c r="X23" s="257">
        <f t="shared" si="0"/>
        <v>0</v>
      </c>
      <c r="Y23" s="256">
        <f t="shared" si="0"/>
        <v>0</v>
      </c>
      <c r="Z23" s="255">
        <v>0</v>
      </c>
      <c r="AA23" s="256">
        <v>0</v>
      </c>
      <c r="AB23" s="255">
        <v>0</v>
      </c>
      <c r="AC23" s="256">
        <v>0</v>
      </c>
      <c r="AD23" s="255">
        <v>0</v>
      </c>
      <c r="AE23" s="256">
        <v>0</v>
      </c>
      <c r="AF23" s="255">
        <f t="shared" si="1"/>
        <v>0</v>
      </c>
      <c r="AG23" s="256">
        <f t="shared" si="1"/>
        <v>0</v>
      </c>
      <c r="AH23" s="258">
        <f t="shared" si="2"/>
        <v>0</v>
      </c>
      <c r="AI23" s="258">
        <f t="shared" si="2"/>
        <v>0</v>
      </c>
    </row>
    <row r="24" spans="10:35" ht="40.5">
      <c r="J24" s="465"/>
      <c r="K24" s="465"/>
      <c r="L24" s="482"/>
      <c r="M24" s="496"/>
      <c r="N24" s="262" t="s">
        <v>111</v>
      </c>
      <c r="O24" s="263"/>
      <c r="P24" s="255">
        <v>0</v>
      </c>
      <c r="Q24" s="256">
        <v>0</v>
      </c>
      <c r="R24" s="255">
        <v>0</v>
      </c>
      <c r="S24" s="256">
        <v>0</v>
      </c>
      <c r="T24" s="257">
        <v>0</v>
      </c>
      <c r="U24" s="256">
        <v>0</v>
      </c>
      <c r="V24" s="257">
        <v>0</v>
      </c>
      <c r="W24" s="256">
        <v>0</v>
      </c>
      <c r="X24" s="257">
        <f t="shared" si="0"/>
        <v>0</v>
      </c>
      <c r="Y24" s="256">
        <f t="shared" si="0"/>
        <v>0</v>
      </c>
      <c r="Z24" s="255">
        <v>0</v>
      </c>
      <c r="AA24" s="256">
        <v>0</v>
      </c>
      <c r="AB24" s="255">
        <v>0</v>
      </c>
      <c r="AC24" s="256">
        <v>0</v>
      </c>
      <c r="AD24" s="255">
        <v>0</v>
      </c>
      <c r="AE24" s="256">
        <v>0</v>
      </c>
      <c r="AF24" s="255">
        <f t="shared" si="1"/>
        <v>0</v>
      </c>
      <c r="AG24" s="256">
        <f t="shared" si="1"/>
        <v>0</v>
      </c>
      <c r="AH24" s="258">
        <f t="shared" si="2"/>
        <v>0</v>
      </c>
      <c r="AI24" s="258">
        <f t="shared" si="2"/>
        <v>0</v>
      </c>
    </row>
    <row r="25" spans="10:35" ht="27">
      <c r="J25" s="465"/>
      <c r="K25" s="465"/>
      <c r="L25" s="482"/>
      <c r="M25" s="496"/>
      <c r="N25" s="264" t="s">
        <v>112</v>
      </c>
      <c r="O25" s="263"/>
      <c r="P25" s="255">
        <v>48</v>
      </c>
      <c r="Q25" s="256">
        <v>60</v>
      </c>
      <c r="R25" s="255">
        <v>0</v>
      </c>
      <c r="S25" s="256">
        <v>0</v>
      </c>
      <c r="T25" s="257">
        <v>11</v>
      </c>
      <c r="U25" s="256">
        <v>18</v>
      </c>
      <c r="V25" s="257">
        <v>48</v>
      </c>
      <c r="W25" s="256">
        <v>60</v>
      </c>
      <c r="X25" s="257">
        <f t="shared" si="0"/>
        <v>59</v>
      </c>
      <c r="Y25" s="256">
        <f t="shared" si="0"/>
        <v>78</v>
      </c>
      <c r="Z25" s="255">
        <v>6</v>
      </c>
      <c r="AA25" s="256">
        <v>9</v>
      </c>
      <c r="AB25" s="255">
        <v>9</v>
      </c>
      <c r="AC25" s="256">
        <v>13</v>
      </c>
      <c r="AD25" s="255">
        <v>1</v>
      </c>
      <c r="AE25" s="256">
        <v>1</v>
      </c>
      <c r="AF25" s="255">
        <f t="shared" si="1"/>
        <v>16</v>
      </c>
      <c r="AG25" s="256">
        <f t="shared" si="1"/>
        <v>23</v>
      </c>
      <c r="AH25" s="258">
        <f t="shared" si="2"/>
        <v>43</v>
      </c>
      <c r="AI25" s="258">
        <f t="shared" si="2"/>
        <v>55</v>
      </c>
    </row>
    <row r="26" spans="10:35" ht="54">
      <c r="J26" s="465"/>
      <c r="K26" s="465"/>
      <c r="L26" s="482"/>
      <c r="M26" s="496"/>
      <c r="N26" s="262" t="s">
        <v>113</v>
      </c>
      <c r="O26" s="263"/>
      <c r="P26" s="255">
        <v>0</v>
      </c>
      <c r="Q26" s="256">
        <v>0</v>
      </c>
      <c r="R26" s="255">
        <v>0</v>
      </c>
      <c r="S26" s="256">
        <v>0</v>
      </c>
      <c r="T26" s="257">
        <v>0</v>
      </c>
      <c r="U26" s="256">
        <v>0</v>
      </c>
      <c r="V26" s="257">
        <v>0</v>
      </c>
      <c r="W26" s="256">
        <v>0</v>
      </c>
      <c r="X26" s="257">
        <f t="shared" si="0"/>
        <v>0</v>
      </c>
      <c r="Y26" s="256">
        <f t="shared" si="0"/>
        <v>0</v>
      </c>
      <c r="Z26" s="255">
        <v>0</v>
      </c>
      <c r="AA26" s="256">
        <v>0</v>
      </c>
      <c r="AB26" s="255">
        <v>0</v>
      </c>
      <c r="AC26" s="256">
        <v>0</v>
      </c>
      <c r="AD26" s="255">
        <v>0</v>
      </c>
      <c r="AE26" s="256">
        <v>0</v>
      </c>
      <c r="AF26" s="255">
        <f t="shared" si="1"/>
        <v>0</v>
      </c>
      <c r="AG26" s="256">
        <f t="shared" si="1"/>
        <v>0</v>
      </c>
      <c r="AH26" s="258">
        <f t="shared" si="2"/>
        <v>0</v>
      </c>
      <c r="AI26" s="258">
        <f t="shared" si="2"/>
        <v>0</v>
      </c>
    </row>
    <row r="27" spans="10:35" ht="40.5">
      <c r="J27" s="465"/>
      <c r="K27" s="465"/>
      <c r="L27" s="482"/>
      <c r="M27" s="496"/>
      <c r="N27" s="262" t="s">
        <v>114</v>
      </c>
      <c r="O27" s="265"/>
      <c r="P27" s="255">
        <v>0</v>
      </c>
      <c r="Q27" s="256">
        <v>0</v>
      </c>
      <c r="R27" s="255">
        <v>0</v>
      </c>
      <c r="S27" s="256">
        <v>0</v>
      </c>
      <c r="T27" s="257">
        <v>0</v>
      </c>
      <c r="U27" s="256">
        <v>0</v>
      </c>
      <c r="V27" s="257">
        <v>0</v>
      </c>
      <c r="W27" s="256">
        <v>0</v>
      </c>
      <c r="X27" s="257">
        <f t="shared" si="0"/>
        <v>0</v>
      </c>
      <c r="Y27" s="256">
        <f t="shared" si="0"/>
        <v>0</v>
      </c>
      <c r="Z27" s="255">
        <v>0</v>
      </c>
      <c r="AA27" s="256">
        <v>0</v>
      </c>
      <c r="AB27" s="255">
        <v>0</v>
      </c>
      <c r="AC27" s="256">
        <v>0</v>
      </c>
      <c r="AD27" s="255">
        <v>0</v>
      </c>
      <c r="AE27" s="256">
        <v>0</v>
      </c>
      <c r="AF27" s="255">
        <f t="shared" si="1"/>
        <v>0</v>
      </c>
      <c r="AG27" s="256">
        <f t="shared" si="1"/>
        <v>0</v>
      </c>
      <c r="AH27" s="258">
        <f t="shared" si="2"/>
        <v>0</v>
      </c>
      <c r="AI27" s="258">
        <f t="shared" si="2"/>
        <v>0</v>
      </c>
    </row>
    <row r="28" spans="10:35" ht="12.75" customHeight="1">
      <c r="J28" s="465"/>
      <c r="K28" s="465"/>
      <c r="L28" s="482"/>
      <c r="M28" s="496"/>
      <c r="N28" s="487" t="s">
        <v>115</v>
      </c>
      <c r="O28" s="489"/>
      <c r="P28" s="256">
        <v>0</v>
      </c>
      <c r="Q28" s="256">
        <v>0</v>
      </c>
      <c r="R28" s="255">
        <v>0</v>
      </c>
      <c r="S28" s="256">
        <v>0</v>
      </c>
      <c r="T28" s="257">
        <v>0</v>
      </c>
      <c r="U28" s="256">
        <v>0</v>
      </c>
      <c r="V28" s="257">
        <v>0</v>
      </c>
      <c r="W28" s="256">
        <v>0</v>
      </c>
      <c r="X28" s="257">
        <f t="shared" si="0"/>
        <v>0</v>
      </c>
      <c r="Y28" s="256">
        <f t="shared" si="0"/>
        <v>0</v>
      </c>
      <c r="Z28" s="255">
        <v>0</v>
      </c>
      <c r="AA28" s="256">
        <v>0</v>
      </c>
      <c r="AB28" s="255">
        <v>0</v>
      </c>
      <c r="AC28" s="256">
        <v>0</v>
      </c>
      <c r="AD28" s="255">
        <v>0</v>
      </c>
      <c r="AE28" s="256">
        <v>0</v>
      </c>
      <c r="AF28" s="255">
        <f t="shared" si="1"/>
        <v>0</v>
      </c>
      <c r="AG28" s="256">
        <f t="shared" si="1"/>
        <v>0</v>
      </c>
      <c r="AH28" s="258">
        <f t="shared" si="2"/>
        <v>0</v>
      </c>
      <c r="AI28" s="258">
        <f t="shared" si="2"/>
        <v>0</v>
      </c>
    </row>
    <row r="29" spans="10:35" ht="24.75" customHeight="1">
      <c r="J29" s="465"/>
      <c r="K29" s="465"/>
      <c r="L29" s="483"/>
      <c r="M29" s="497"/>
      <c r="N29" s="487" t="s">
        <v>116</v>
      </c>
      <c r="O29" s="489"/>
      <c r="P29" s="256">
        <v>5</v>
      </c>
      <c r="Q29" s="256">
        <v>6</v>
      </c>
      <c r="R29" s="255">
        <v>0</v>
      </c>
      <c r="S29" s="256">
        <v>0</v>
      </c>
      <c r="T29" s="257">
        <v>2</v>
      </c>
      <c r="U29" s="256">
        <v>4</v>
      </c>
      <c r="V29" s="257">
        <v>5</v>
      </c>
      <c r="W29" s="256">
        <v>6</v>
      </c>
      <c r="X29" s="257">
        <f t="shared" si="0"/>
        <v>7</v>
      </c>
      <c r="Y29" s="256">
        <f t="shared" si="0"/>
        <v>10</v>
      </c>
      <c r="Z29" s="256">
        <v>2</v>
      </c>
      <c r="AA29" s="256">
        <v>4</v>
      </c>
      <c r="AB29" s="256">
        <v>0</v>
      </c>
      <c r="AC29" s="256">
        <v>0</v>
      </c>
      <c r="AD29" s="255">
        <v>0</v>
      </c>
      <c r="AE29" s="256">
        <v>0</v>
      </c>
      <c r="AF29" s="255">
        <f t="shared" si="1"/>
        <v>2</v>
      </c>
      <c r="AG29" s="256">
        <f t="shared" si="1"/>
        <v>4</v>
      </c>
      <c r="AH29" s="258">
        <f t="shared" si="2"/>
        <v>5</v>
      </c>
      <c r="AI29" s="258">
        <f t="shared" si="2"/>
        <v>6</v>
      </c>
    </row>
    <row r="30" spans="10:35" ht="17.25">
      <c r="J30" s="465"/>
      <c r="K30" s="465"/>
      <c r="L30" s="266">
        <v>12</v>
      </c>
      <c r="M30" s="498" t="s">
        <v>117</v>
      </c>
      <c r="N30" s="499"/>
      <c r="O30" s="500"/>
      <c r="P30" s="256">
        <v>18</v>
      </c>
      <c r="Q30" s="256">
        <v>33</v>
      </c>
      <c r="R30" s="255">
        <v>0</v>
      </c>
      <c r="S30" s="256">
        <v>0</v>
      </c>
      <c r="T30" s="257">
        <v>10</v>
      </c>
      <c r="U30" s="256">
        <v>11</v>
      </c>
      <c r="V30" s="257">
        <v>18</v>
      </c>
      <c r="W30" s="256">
        <v>33</v>
      </c>
      <c r="X30" s="257">
        <f t="shared" si="0"/>
        <v>28</v>
      </c>
      <c r="Y30" s="256">
        <f t="shared" si="0"/>
        <v>44</v>
      </c>
      <c r="Z30" s="256">
        <v>6</v>
      </c>
      <c r="AA30" s="256">
        <v>9</v>
      </c>
      <c r="AB30" s="256">
        <v>8</v>
      </c>
      <c r="AC30" s="256">
        <v>13</v>
      </c>
      <c r="AD30" s="255">
        <v>0</v>
      </c>
      <c r="AE30" s="256">
        <v>0</v>
      </c>
      <c r="AF30" s="255">
        <f t="shared" si="1"/>
        <v>14</v>
      </c>
      <c r="AG30" s="256">
        <f t="shared" si="1"/>
        <v>22</v>
      </c>
      <c r="AH30" s="258">
        <f t="shared" si="2"/>
        <v>14</v>
      </c>
      <c r="AI30" s="258">
        <f t="shared" si="2"/>
        <v>22</v>
      </c>
    </row>
    <row r="31" spans="10:35" ht="17.25">
      <c r="J31" s="465"/>
      <c r="K31" s="465"/>
      <c r="L31" s="266">
        <v>13</v>
      </c>
      <c r="M31" s="498" t="s">
        <v>118</v>
      </c>
      <c r="N31" s="499"/>
      <c r="O31" s="500"/>
      <c r="P31" s="256">
        <v>0</v>
      </c>
      <c r="Q31" s="256">
        <v>0</v>
      </c>
      <c r="R31" s="256">
        <v>0</v>
      </c>
      <c r="S31" s="256">
        <v>0</v>
      </c>
      <c r="T31" s="257">
        <v>0</v>
      </c>
      <c r="U31" s="256">
        <v>0</v>
      </c>
      <c r="V31" s="257">
        <v>0</v>
      </c>
      <c r="W31" s="256">
        <v>0</v>
      </c>
      <c r="X31" s="257">
        <f t="shared" si="0"/>
        <v>0</v>
      </c>
      <c r="Y31" s="256">
        <f t="shared" si="0"/>
        <v>0</v>
      </c>
      <c r="Z31" s="256">
        <v>0</v>
      </c>
      <c r="AA31" s="256">
        <v>0</v>
      </c>
      <c r="AB31" s="256">
        <v>0</v>
      </c>
      <c r="AC31" s="256">
        <v>0</v>
      </c>
      <c r="AD31" s="255">
        <v>0</v>
      </c>
      <c r="AE31" s="256">
        <v>0</v>
      </c>
      <c r="AF31" s="255">
        <f>Z31+AB31+AD31</f>
        <v>0</v>
      </c>
      <c r="AG31" s="256">
        <f t="shared" si="1"/>
        <v>0</v>
      </c>
      <c r="AH31" s="258">
        <f t="shared" si="2"/>
        <v>0</v>
      </c>
      <c r="AI31" s="258">
        <f t="shared" si="2"/>
        <v>0</v>
      </c>
    </row>
    <row r="32" spans="10:35" ht="17.25">
      <c r="J32" s="465"/>
      <c r="K32" s="465"/>
      <c r="L32" s="266">
        <v>14</v>
      </c>
      <c r="M32" s="498" t="s">
        <v>119</v>
      </c>
      <c r="N32" s="499"/>
      <c r="O32" s="250"/>
      <c r="P32" s="256">
        <v>0</v>
      </c>
      <c r="Q32" s="256">
        <v>0</v>
      </c>
      <c r="R32" s="256">
        <v>0</v>
      </c>
      <c r="S32" s="256">
        <v>0</v>
      </c>
      <c r="T32" s="257">
        <v>0</v>
      </c>
      <c r="U32" s="256">
        <v>0</v>
      </c>
      <c r="V32" s="257">
        <v>0</v>
      </c>
      <c r="W32" s="256">
        <v>0</v>
      </c>
      <c r="X32" s="257">
        <f t="shared" si="0"/>
        <v>0</v>
      </c>
      <c r="Y32" s="256">
        <f t="shared" si="0"/>
        <v>0</v>
      </c>
      <c r="Z32" s="256">
        <v>0</v>
      </c>
      <c r="AA32" s="256">
        <v>0</v>
      </c>
      <c r="AB32" s="256">
        <v>0</v>
      </c>
      <c r="AC32" s="256">
        <v>0</v>
      </c>
      <c r="AD32" s="255">
        <v>0</v>
      </c>
      <c r="AE32" s="256">
        <v>0</v>
      </c>
      <c r="AF32" s="255">
        <f t="shared" si="1"/>
        <v>0</v>
      </c>
      <c r="AG32" s="256">
        <f t="shared" si="1"/>
        <v>0</v>
      </c>
      <c r="AH32" s="258">
        <f t="shared" si="2"/>
        <v>0</v>
      </c>
      <c r="AI32" s="258">
        <f t="shared" si="2"/>
        <v>0</v>
      </c>
    </row>
    <row r="33" spans="10:35" ht="12.75" customHeight="1">
      <c r="J33" s="465"/>
      <c r="K33" s="465"/>
      <c r="L33" s="481">
        <v>15</v>
      </c>
      <c r="M33" s="484" t="s">
        <v>120</v>
      </c>
      <c r="N33" s="267" t="s">
        <v>121</v>
      </c>
      <c r="O33" s="261"/>
      <c r="P33" s="256">
        <v>0</v>
      </c>
      <c r="Q33" s="256">
        <v>0</v>
      </c>
      <c r="R33" s="256">
        <v>0</v>
      </c>
      <c r="S33" s="256">
        <v>0</v>
      </c>
      <c r="T33" s="257">
        <v>0</v>
      </c>
      <c r="U33" s="256">
        <v>0</v>
      </c>
      <c r="V33" s="257">
        <v>0</v>
      </c>
      <c r="W33" s="256">
        <v>0</v>
      </c>
      <c r="X33" s="257">
        <f t="shared" si="0"/>
        <v>0</v>
      </c>
      <c r="Y33" s="256">
        <f t="shared" si="0"/>
        <v>0</v>
      </c>
      <c r="Z33" s="256">
        <v>0</v>
      </c>
      <c r="AA33" s="256">
        <v>0</v>
      </c>
      <c r="AB33" s="256">
        <v>0</v>
      </c>
      <c r="AC33" s="256">
        <v>0</v>
      </c>
      <c r="AD33" s="255">
        <v>0</v>
      </c>
      <c r="AE33" s="256">
        <v>0</v>
      </c>
      <c r="AF33" s="255">
        <f t="shared" si="1"/>
        <v>0</v>
      </c>
      <c r="AG33" s="256">
        <f t="shared" si="1"/>
        <v>0</v>
      </c>
      <c r="AH33" s="258">
        <f t="shared" si="2"/>
        <v>0</v>
      </c>
      <c r="AI33" s="258">
        <f t="shared" si="2"/>
        <v>0</v>
      </c>
    </row>
    <row r="34" spans="10:35" ht="27">
      <c r="J34" s="465"/>
      <c r="K34" s="465"/>
      <c r="L34" s="482"/>
      <c r="M34" s="485"/>
      <c r="N34" s="267" t="s">
        <v>122</v>
      </c>
      <c r="O34" s="261"/>
      <c r="P34" s="256">
        <v>1</v>
      </c>
      <c r="Q34" s="256">
        <v>1</v>
      </c>
      <c r="R34" s="256">
        <v>0</v>
      </c>
      <c r="S34" s="256">
        <v>0</v>
      </c>
      <c r="T34" s="257">
        <v>0</v>
      </c>
      <c r="U34" s="256">
        <v>0</v>
      </c>
      <c r="V34" s="257">
        <v>1</v>
      </c>
      <c r="W34" s="256">
        <v>1</v>
      </c>
      <c r="X34" s="257">
        <f t="shared" si="0"/>
        <v>1</v>
      </c>
      <c r="Y34" s="256">
        <f t="shared" si="0"/>
        <v>1</v>
      </c>
      <c r="Z34" s="256">
        <v>0</v>
      </c>
      <c r="AA34" s="256">
        <v>0</v>
      </c>
      <c r="AB34" s="256">
        <v>0</v>
      </c>
      <c r="AC34" s="256">
        <v>0</v>
      </c>
      <c r="AD34" s="255">
        <v>0</v>
      </c>
      <c r="AE34" s="256">
        <v>0</v>
      </c>
      <c r="AF34" s="255">
        <f t="shared" si="1"/>
        <v>0</v>
      </c>
      <c r="AG34" s="256">
        <f t="shared" si="1"/>
        <v>0</v>
      </c>
      <c r="AH34" s="258">
        <f t="shared" si="2"/>
        <v>1</v>
      </c>
      <c r="AI34" s="258">
        <f t="shared" si="2"/>
        <v>1</v>
      </c>
    </row>
    <row r="35" spans="10:35" ht="54">
      <c r="J35" s="465"/>
      <c r="K35" s="465"/>
      <c r="L35" s="483"/>
      <c r="M35" s="486"/>
      <c r="N35" s="267" t="s">
        <v>123</v>
      </c>
      <c r="O35" s="261"/>
      <c r="P35" s="256">
        <v>0</v>
      </c>
      <c r="Q35" s="256">
        <v>0</v>
      </c>
      <c r="R35" s="256">
        <v>0</v>
      </c>
      <c r="S35" s="256">
        <v>0</v>
      </c>
      <c r="T35" s="257">
        <v>0</v>
      </c>
      <c r="U35" s="256">
        <v>0</v>
      </c>
      <c r="V35" s="257">
        <v>0</v>
      </c>
      <c r="W35" s="256">
        <v>0</v>
      </c>
      <c r="X35" s="257">
        <f t="shared" si="0"/>
        <v>0</v>
      </c>
      <c r="Y35" s="256">
        <f t="shared" si="0"/>
        <v>0</v>
      </c>
      <c r="Z35" s="256">
        <v>0</v>
      </c>
      <c r="AA35" s="256">
        <v>0</v>
      </c>
      <c r="AB35" s="256">
        <v>0</v>
      </c>
      <c r="AC35" s="256">
        <v>0</v>
      </c>
      <c r="AD35" s="255">
        <v>0</v>
      </c>
      <c r="AE35" s="256">
        <v>0</v>
      </c>
      <c r="AF35" s="255">
        <f t="shared" si="1"/>
        <v>0</v>
      </c>
      <c r="AG35" s="256">
        <f>AA35+AC35+AE35</f>
        <v>0</v>
      </c>
      <c r="AH35" s="258">
        <f t="shared" si="2"/>
        <v>0</v>
      </c>
      <c r="AI35" s="258">
        <f t="shared" si="2"/>
        <v>0</v>
      </c>
    </row>
    <row r="36" spans="10:35" ht="40.5">
      <c r="J36" s="465"/>
      <c r="K36" s="465"/>
      <c r="L36" s="481">
        <v>16</v>
      </c>
      <c r="M36" s="495" t="s">
        <v>124</v>
      </c>
      <c r="N36" s="350" t="s">
        <v>125</v>
      </c>
      <c r="O36" s="263"/>
      <c r="P36" s="256">
        <v>87</v>
      </c>
      <c r="Q36" s="256">
        <v>89</v>
      </c>
      <c r="R36" s="256">
        <v>0</v>
      </c>
      <c r="S36" s="256">
        <v>0</v>
      </c>
      <c r="T36" s="257">
        <v>24</v>
      </c>
      <c r="U36" s="256">
        <v>27</v>
      </c>
      <c r="V36" s="257">
        <v>87</v>
      </c>
      <c r="W36" s="256">
        <v>89</v>
      </c>
      <c r="X36" s="257">
        <f t="shared" si="0"/>
        <v>111</v>
      </c>
      <c r="Y36" s="256">
        <f t="shared" si="0"/>
        <v>116</v>
      </c>
      <c r="Z36" s="256">
        <v>18</v>
      </c>
      <c r="AA36" s="256">
        <v>18</v>
      </c>
      <c r="AB36" s="256">
        <v>10</v>
      </c>
      <c r="AC36" s="256">
        <v>11</v>
      </c>
      <c r="AD36" s="255">
        <v>1</v>
      </c>
      <c r="AE36" s="256">
        <v>1</v>
      </c>
      <c r="AF36" s="255">
        <f t="shared" si="1"/>
        <v>29</v>
      </c>
      <c r="AG36" s="256">
        <f t="shared" si="1"/>
        <v>30</v>
      </c>
      <c r="AH36" s="258">
        <f t="shared" si="2"/>
        <v>82</v>
      </c>
      <c r="AI36" s="258">
        <f t="shared" si="2"/>
        <v>86</v>
      </c>
    </row>
    <row r="37" spans="10:35" ht="54">
      <c r="J37" s="465"/>
      <c r="K37" s="465"/>
      <c r="L37" s="482"/>
      <c r="M37" s="496"/>
      <c r="N37" s="268" t="s">
        <v>126</v>
      </c>
      <c r="O37" s="263"/>
      <c r="P37" s="256">
        <v>7</v>
      </c>
      <c r="Q37" s="256">
        <v>7</v>
      </c>
      <c r="R37" s="256">
        <v>0</v>
      </c>
      <c r="S37" s="256">
        <v>0</v>
      </c>
      <c r="T37" s="257">
        <v>3</v>
      </c>
      <c r="U37" s="256">
        <v>3</v>
      </c>
      <c r="V37" s="257">
        <v>7</v>
      </c>
      <c r="W37" s="256">
        <v>7</v>
      </c>
      <c r="X37" s="257">
        <f t="shared" si="0"/>
        <v>10</v>
      </c>
      <c r="Y37" s="256">
        <f t="shared" si="0"/>
        <v>10</v>
      </c>
      <c r="Z37" s="256">
        <v>1</v>
      </c>
      <c r="AA37" s="256">
        <v>1</v>
      </c>
      <c r="AB37" s="256">
        <v>1</v>
      </c>
      <c r="AC37" s="256">
        <v>1</v>
      </c>
      <c r="AD37" s="255">
        <v>0</v>
      </c>
      <c r="AE37" s="256">
        <v>0</v>
      </c>
      <c r="AF37" s="255">
        <f t="shared" si="1"/>
        <v>2</v>
      </c>
      <c r="AG37" s="256">
        <f t="shared" si="1"/>
        <v>2</v>
      </c>
      <c r="AH37" s="258">
        <f t="shared" si="2"/>
        <v>8</v>
      </c>
      <c r="AI37" s="258">
        <f t="shared" si="2"/>
        <v>8</v>
      </c>
    </row>
    <row r="38" spans="10:35" ht="40.5">
      <c r="J38" s="465"/>
      <c r="K38" s="465"/>
      <c r="L38" s="482"/>
      <c r="M38" s="496"/>
      <c r="N38" s="268" t="s">
        <v>127</v>
      </c>
      <c r="O38" s="263"/>
      <c r="P38" s="256">
        <v>13</v>
      </c>
      <c r="Q38" s="256">
        <v>13</v>
      </c>
      <c r="R38" s="256">
        <v>0</v>
      </c>
      <c r="S38" s="256">
        <v>0</v>
      </c>
      <c r="T38" s="257">
        <v>1</v>
      </c>
      <c r="U38" s="256">
        <v>1</v>
      </c>
      <c r="V38" s="257">
        <v>13</v>
      </c>
      <c r="W38" s="256">
        <v>13</v>
      </c>
      <c r="X38" s="257">
        <f t="shared" si="0"/>
        <v>14</v>
      </c>
      <c r="Y38" s="256">
        <f t="shared" si="0"/>
        <v>14</v>
      </c>
      <c r="Z38" s="256">
        <v>2</v>
      </c>
      <c r="AA38" s="256">
        <v>2</v>
      </c>
      <c r="AB38" s="256">
        <v>5</v>
      </c>
      <c r="AC38" s="256">
        <v>5</v>
      </c>
      <c r="AD38" s="255">
        <v>0</v>
      </c>
      <c r="AE38" s="256">
        <v>0</v>
      </c>
      <c r="AF38" s="255">
        <f t="shared" si="1"/>
        <v>7</v>
      </c>
      <c r="AG38" s="256">
        <f t="shared" si="1"/>
        <v>7</v>
      </c>
      <c r="AH38" s="258">
        <f t="shared" si="2"/>
        <v>7</v>
      </c>
      <c r="AI38" s="258">
        <f t="shared" si="2"/>
        <v>7</v>
      </c>
    </row>
    <row r="39" spans="10:35" ht="40.5">
      <c r="J39" s="465"/>
      <c r="K39" s="465"/>
      <c r="L39" s="482"/>
      <c r="M39" s="496"/>
      <c r="N39" s="268" t="s">
        <v>128</v>
      </c>
      <c r="O39" s="263"/>
      <c r="P39" s="256">
        <v>2</v>
      </c>
      <c r="Q39" s="256">
        <v>2</v>
      </c>
      <c r="R39" s="256">
        <v>0</v>
      </c>
      <c r="S39" s="256">
        <v>0</v>
      </c>
      <c r="T39" s="257">
        <v>0</v>
      </c>
      <c r="U39" s="256">
        <v>0</v>
      </c>
      <c r="V39" s="257">
        <v>2</v>
      </c>
      <c r="W39" s="256">
        <v>2</v>
      </c>
      <c r="X39" s="257">
        <f t="shared" si="0"/>
        <v>2</v>
      </c>
      <c r="Y39" s="256">
        <f t="shared" si="0"/>
        <v>2</v>
      </c>
      <c r="Z39" s="256">
        <v>0</v>
      </c>
      <c r="AA39" s="256">
        <v>0</v>
      </c>
      <c r="AB39" s="256">
        <v>0</v>
      </c>
      <c r="AC39" s="256">
        <v>0</v>
      </c>
      <c r="AD39" s="255">
        <v>0</v>
      </c>
      <c r="AE39" s="256">
        <v>0</v>
      </c>
      <c r="AF39" s="255">
        <f t="shared" si="1"/>
        <v>0</v>
      </c>
      <c r="AG39" s="256">
        <f t="shared" si="1"/>
        <v>0</v>
      </c>
      <c r="AH39" s="258">
        <f t="shared" si="2"/>
        <v>2</v>
      </c>
      <c r="AI39" s="258">
        <f t="shared" si="2"/>
        <v>2</v>
      </c>
    </row>
    <row r="40" spans="10:35" ht="40.5">
      <c r="J40" s="465"/>
      <c r="K40" s="465"/>
      <c r="L40" s="482"/>
      <c r="M40" s="496"/>
      <c r="N40" s="268" t="s">
        <v>129</v>
      </c>
      <c r="O40" s="263"/>
      <c r="P40" s="256">
        <v>1</v>
      </c>
      <c r="Q40" s="256">
        <v>1</v>
      </c>
      <c r="R40" s="256">
        <v>0</v>
      </c>
      <c r="S40" s="256">
        <v>0</v>
      </c>
      <c r="T40" s="257">
        <v>2</v>
      </c>
      <c r="U40" s="256">
        <v>2</v>
      </c>
      <c r="V40" s="257">
        <v>1</v>
      </c>
      <c r="W40" s="256">
        <v>1</v>
      </c>
      <c r="X40" s="257">
        <f t="shared" si="0"/>
        <v>3</v>
      </c>
      <c r="Y40" s="256">
        <f t="shared" si="0"/>
        <v>3</v>
      </c>
      <c r="Z40" s="256">
        <v>0</v>
      </c>
      <c r="AA40" s="256">
        <v>0</v>
      </c>
      <c r="AB40" s="256">
        <v>3</v>
      </c>
      <c r="AC40" s="256">
        <v>3</v>
      </c>
      <c r="AD40" s="255">
        <v>0</v>
      </c>
      <c r="AE40" s="256">
        <v>0</v>
      </c>
      <c r="AF40" s="255">
        <f t="shared" si="1"/>
        <v>3</v>
      </c>
      <c r="AG40" s="256">
        <f t="shared" si="1"/>
        <v>3</v>
      </c>
      <c r="AH40" s="258">
        <f t="shared" si="2"/>
        <v>0</v>
      </c>
      <c r="AI40" s="258">
        <f t="shared" si="2"/>
        <v>0</v>
      </c>
    </row>
    <row r="41" spans="10:35" ht="66">
      <c r="J41" s="465"/>
      <c r="K41" s="465"/>
      <c r="L41" s="483"/>
      <c r="M41" s="497"/>
      <c r="N41" s="352" t="s">
        <v>492</v>
      </c>
      <c r="O41" s="263"/>
      <c r="P41" s="256">
        <v>6</v>
      </c>
      <c r="Q41" s="256">
        <v>6</v>
      </c>
      <c r="R41" s="256">
        <v>0</v>
      </c>
      <c r="S41" s="256">
        <v>0</v>
      </c>
      <c r="T41" s="257">
        <v>3</v>
      </c>
      <c r="U41" s="256">
        <v>3</v>
      </c>
      <c r="V41" s="257">
        <v>6</v>
      </c>
      <c r="W41" s="256">
        <v>6</v>
      </c>
      <c r="X41" s="257">
        <f t="shared" si="0"/>
        <v>9</v>
      </c>
      <c r="Y41" s="256">
        <f t="shared" si="0"/>
        <v>9</v>
      </c>
      <c r="Z41" s="256">
        <v>1</v>
      </c>
      <c r="AA41" s="256">
        <v>1</v>
      </c>
      <c r="AB41" s="256">
        <v>0</v>
      </c>
      <c r="AC41" s="256">
        <v>0</v>
      </c>
      <c r="AD41" s="255">
        <v>0</v>
      </c>
      <c r="AE41" s="256">
        <v>0</v>
      </c>
      <c r="AF41" s="255">
        <f t="shared" si="1"/>
        <v>1</v>
      </c>
      <c r="AG41" s="256">
        <f t="shared" si="1"/>
        <v>1</v>
      </c>
      <c r="AH41" s="258">
        <f t="shared" ref="AH41" si="3">X41-AF41</f>
        <v>8</v>
      </c>
      <c r="AI41" s="258">
        <f t="shared" ref="AI41" si="4">Y41-AG41</f>
        <v>8</v>
      </c>
    </row>
    <row r="42" spans="10:35" ht="17.25">
      <c r="J42" s="465"/>
      <c r="K42" s="465"/>
      <c r="L42" s="269">
        <v>17</v>
      </c>
      <c r="M42" s="498" t="s">
        <v>130</v>
      </c>
      <c r="N42" s="499"/>
      <c r="O42" s="500"/>
      <c r="P42" s="256">
        <v>0</v>
      </c>
      <c r="Q42" s="256">
        <v>0</v>
      </c>
      <c r="R42" s="256">
        <v>0</v>
      </c>
      <c r="S42" s="256">
        <v>0</v>
      </c>
      <c r="T42" s="257">
        <v>2</v>
      </c>
      <c r="U42" s="256">
        <v>2</v>
      </c>
      <c r="V42" s="257">
        <v>0</v>
      </c>
      <c r="W42" s="256">
        <v>0</v>
      </c>
      <c r="X42" s="257">
        <f t="shared" si="0"/>
        <v>2</v>
      </c>
      <c r="Y42" s="256">
        <f t="shared" si="0"/>
        <v>2</v>
      </c>
      <c r="Z42" s="256">
        <v>0</v>
      </c>
      <c r="AA42" s="256">
        <v>0</v>
      </c>
      <c r="AB42" s="256">
        <v>0</v>
      </c>
      <c r="AC42" s="256">
        <v>0</v>
      </c>
      <c r="AD42" s="255">
        <v>0</v>
      </c>
      <c r="AE42" s="256">
        <v>0</v>
      </c>
      <c r="AF42" s="255">
        <f t="shared" si="1"/>
        <v>0</v>
      </c>
      <c r="AG42" s="256">
        <f t="shared" si="1"/>
        <v>0</v>
      </c>
      <c r="AH42" s="258">
        <f t="shared" si="2"/>
        <v>2</v>
      </c>
      <c r="AI42" s="258">
        <f t="shared" si="2"/>
        <v>2</v>
      </c>
    </row>
    <row r="43" spans="10:35" ht="38.25" customHeight="1">
      <c r="J43" s="465"/>
      <c r="K43" s="465"/>
      <c r="L43" s="481">
        <v>18</v>
      </c>
      <c r="M43" s="495" t="s">
        <v>131</v>
      </c>
      <c r="N43" s="262" t="s">
        <v>132</v>
      </c>
      <c r="O43" s="263"/>
      <c r="P43" s="256">
        <v>142</v>
      </c>
      <c r="Q43" s="256">
        <v>191</v>
      </c>
      <c r="R43" s="256">
        <v>0</v>
      </c>
      <c r="S43" s="256">
        <v>0</v>
      </c>
      <c r="T43" s="257">
        <v>30</v>
      </c>
      <c r="U43" s="256">
        <v>51</v>
      </c>
      <c r="V43" s="257">
        <v>142</v>
      </c>
      <c r="W43" s="256">
        <v>191</v>
      </c>
      <c r="X43" s="257">
        <f t="shared" si="0"/>
        <v>172</v>
      </c>
      <c r="Y43" s="256">
        <f t="shared" si="0"/>
        <v>242</v>
      </c>
      <c r="Z43" s="256">
        <v>78</v>
      </c>
      <c r="AA43" s="256">
        <v>95</v>
      </c>
      <c r="AB43" s="256">
        <v>32</v>
      </c>
      <c r="AC43" s="256">
        <v>62</v>
      </c>
      <c r="AD43" s="255">
        <v>0</v>
      </c>
      <c r="AE43" s="256">
        <v>0</v>
      </c>
      <c r="AF43" s="255">
        <f t="shared" si="1"/>
        <v>110</v>
      </c>
      <c r="AG43" s="256">
        <f t="shared" si="1"/>
        <v>157</v>
      </c>
      <c r="AH43" s="258">
        <f t="shared" si="2"/>
        <v>62</v>
      </c>
      <c r="AI43" s="258">
        <f t="shared" si="2"/>
        <v>85</v>
      </c>
    </row>
    <row r="44" spans="10:35" ht="40.5">
      <c r="J44" s="465"/>
      <c r="K44" s="465"/>
      <c r="L44" s="482"/>
      <c r="M44" s="496"/>
      <c r="N44" s="262" t="s">
        <v>133</v>
      </c>
      <c r="O44" s="263"/>
      <c r="P44" s="256">
        <v>19</v>
      </c>
      <c r="Q44" s="256">
        <v>22</v>
      </c>
      <c r="R44" s="256">
        <v>0</v>
      </c>
      <c r="S44" s="256">
        <v>0</v>
      </c>
      <c r="T44" s="257">
        <v>4</v>
      </c>
      <c r="U44" s="256">
        <v>8</v>
      </c>
      <c r="V44" s="257">
        <v>19</v>
      </c>
      <c r="W44" s="256">
        <v>22</v>
      </c>
      <c r="X44" s="257">
        <f t="shared" si="0"/>
        <v>23</v>
      </c>
      <c r="Y44" s="256">
        <f t="shared" si="0"/>
        <v>30</v>
      </c>
      <c r="Z44" s="256">
        <v>4</v>
      </c>
      <c r="AA44" s="256">
        <v>4</v>
      </c>
      <c r="AB44" s="256">
        <v>8</v>
      </c>
      <c r="AC44" s="256">
        <v>13</v>
      </c>
      <c r="AD44" s="255">
        <v>0</v>
      </c>
      <c r="AE44" s="256">
        <v>0</v>
      </c>
      <c r="AF44" s="255">
        <f t="shared" si="1"/>
        <v>12</v>
      </c>
      <c r="AG44" s="256">
        <f t="shared" si="1"/>
        <v>17</v>
      </c>
      <c r="AH44" s="258">
        <f t="shared" si="2"/>
        <v>11</v>
      </c>
      <c r="AI44" s="258">
        <f t="shared" si="2"/>
        <v>13</v>
      </c>
    </row>
    <row r="45" spans="10:35" ht="12.75" customHeight="1">
      <c r="J45" s="465"/>
      <c r="K45" s="465"/>
      <c r="L45" s="482"/>
      <c r="M45" s="496"/>
      <c r="N45" s="262" t="s">
        <v>134</v>
      </c>
      <c r="O45" s="263"/>
      <c r="P45" s="256">
        <v>31</v>
      </c>
      <c r="Q45" s="256">
        <v>50</v>
      </c>
      <c r="R45" s="256">
        <v>0</v>
      </c>
      <c r="S45" s="256">
        <v>0</v>
      </c>
      <c r="T45" s="257">
        <v>3</v>
      </c>
      <c r="U45" s="256">
        <v>10</v>
      </c>
      <c r="V45" s="257">
        <v>31</v>
      </c>
      <c r="W45" s="256">
        <v>50</v>
      </c>
      <c r="X45" s="257">
        <f t="shared" si="0"/>
        <v>34</v>
      </c>
      <c r="Y45" s="256">
        <f t="shared" si="0"/>
        <v>60</v>
      </c>
      <c r="Z45" s="256">
        <v>9</v>
      </c>
      <c r="AA45" s="256">
        <v>15</v>
      </c>
      <c r="AB45" s="256">
        <v>13</v>
      </c>
      <c r="AC45" s="256">
        <v>26</v>
      </c>
      <c r="AD45" s="256">
        <v>0</v>
      </c>
      <c r="AE45" s="256">
        <v>0</v>
      </c>
      <c r="AF45" s="255">
        <f t="shared" si="1"/>
        <v>22</v>
      </c>
      <c r="AG45" s="256">
        <f t="shared" si="1"/>
        <v>41</v>
      </c>
      <c r="AH45" s="258">
        <f t="shared" si="2"/>
        <v>12</v>
      </c>
      <c r="AI45" s="258">
        <f t="shared" si="2"/>
        <v>19</v>
      </c>
    </row>
    <row r="46" spans="10:35" ht="27">
      <c r="J46" s="465"/>
      <c r="K46" s="465"/>
      <c r="L46" s="482"/>
      <c r="M46" s="496"/>
      <c r="N46" s="262" t="s">
        <v>135</v>
      </c>
      <c r="O46" s="263"/>
      <c r="P46" s="256">
        <v>0</v>
      </c>
      <c r="Q46" s="256">
        <v>0</v>
      </c>
      <c r="R46" s="256">
        <v>0</v>
      </c>
      <c r="S46" s="256">
        <v>0</v>
      </c>
      <c r="T46" s="257">
        <v>0</v>
      </c>
      <c r="U46" s="256">
        <v>0</v>
      </c>
      <c r="V46" s="257">
        <v>0</v>
      </c>
      <c r="W46" s="256">
        <v>0</v>
      </c>
      <c r="X46" s="257">
        <f t="shared" si="0"/>
        <v>0</v>
      </c>
      <c r="Y46" s="256">
        <f t="shared" si="0"/>
        <v>0</v>
      </c>
      <c r="Z46" s="256">
        <v>0</v>
      </c>
      <c r="AA46" s="256">
        <v>0</v>
      </c>
      <c r="AB46" s="256">
        <v>0</v>
      </c>
      <c r="AC46" s="256">
        <v>0</v>
      </c>
      <c r="AD46" s="256">
        <v>0</v>
      </c>
      <c r="AE46" s="256">
        <v>0</v>
      </c>
      <c r="AF46" s="255">
        <f t="shared" si="1"/>
        <v>0</v>
      </c>
      <c r="AG46" s="256">
        <f t="shared" si="1"/>
        <v>0</v>
      </c>
      <c r="AH46" s="258">
        <f t="shared" si="2"/>
        <v>0</v>
      </c>
      <c r="AI46" s="258">
        <f t="shared" si="2"/>
        <v>0</v>
      </c>
    </row>
    <row r="47" spans="10:35" ht="12.75" customHeight="1">
      <c r="J47" s="465"/>
      <c r="K47" s="465"/>
      <c r="L47" s="483"/>
      <c r="M47" s="497"/>
      <c r="N47" s="270" t="s">
        <v>136</v>
      </c>
      <c r="O47" s="271"/>
      <c r="P47" s="256">
        <v>0</v>
      </c>
      <c r="Q47" s="256">
        <v>0</v>
      </c>
      <c r="R47" s="256">
        <v>0</v>
      </c>
      <c r="S47" s="256">
        <v>0</v>
      </c>
      <c r="T47" s="257">
        <v>0</v>
      </c>
      <c r="U47" s="256">
        <v>0</v>
      </c>
      <c r="V47" s="257">
        <v>0</v>
      </c>
      <c r="W47" s="256">
        <v>0</v>
      </c>
      <c r="X47" s="257">
        <f t="shared" si="0"/>
        <v>0</v>
      </c>
      <c r="Y47" s="256">
        <f t="shared" si="0"/>
        <v>0</v>
      </c>
      <c r="Z47" s="256">
        <v>0</v>
      </c>
      <c r="AA47" s="256">
        <v>0</v>
      </c>
      <c r="AB47" s="256">
        <v>0</v>
      </c>
      <c r="AC47" s="256">
        <v>0</v>
      </c>
      <c r="AD47" s="256">
        <v>0</v>
      </c>
      <c r="AE47" s="256">
        <v>0</v>
      </c>
      <c r="AF47" s="255">
        <f t="shared" si="1"/>
        <v>0</v>
      </c>
      <c r="AG47" s="256">
        <f t="shared" si="1"/>
        <v>0</v>
      </c>
      <c r="AH47" s="258">
        <f t="shared" si="2"/>
        <v>0</v>
      </c>
      <c r="AI47" s="258">
        <f t="shared" si="2"/>
        <v>0</v>
      </c>
    </row>
    <row r="48" spans="10:35" ht="12.75" customHeight="1">
      <c r="J48" s="465"/>
      <c r="K48" s="465"/>
      <c r="L48" s="481">
        <v>19</v>
      </c>
      <c r="M48" s="495" t="s">
        <v>137</v>
      </c>
      <c r="N48" s="262" t="s">
        <v>138</v>
      </c>
      <c r="O48" s="271"/>
      <c r="P48" s="256">
        <v>57</v>
      </c>
      <c r="Q48" s="256">
        <v>138</v>
      </c>
      <c r="R48" s="256">
        <v>0</v>
      </c>
      <c r="S48" s="256">
        <v>0</v>
      </c>
      <c r="T48" s="257">
        <v>34</v>
      </c>
      <c r="U48" s="256">
        <v>72</v>
      </c>
      <c r="V48" s="257">
        <v>57</v>
      </c>
      <c r="W48" s="256">
        <v>138</v>
      </c>
      <c r="X48" s="257">
        <f t="shared" si="0"/>
        <v>91</v>
      </c>
      <c r="Y48" s="256">
        <f t="shared" si="0"/>
        <v>210</v>
      </c>
      <c r="Z48" s="256">
        <v>7</v>
      </c>
      <c r="AA48" s="256">
        <v>28</v>
      </c>
      <c r="AB48" s="256">
        <v>24</v>
      </c>
      <c r="AC48" s="256">
        <v>47</v>
      </c>
      <c r="AD48" s="256">
        <v>0</v>
      </c>
      <c r="AE48" s="256">
        <v>0</v>
      </c>
      <c r="AF48" s="255">
        <f t="shared" si="1"/>
        <v>31</v>
      </c>
      <c r="AG48" s="256">
        <f t="shared" si="1"/>
        <v>75</v>
      </c>
      <c r="AH48" s="258">
        <f t="shared" si="2"/>
        <v>60</v>
      </c>
      <c r="AI48" s="258">
        <f t="shared" si="2"/>
        <v>135</v>
      </c>
    </row>
    <row r="49" spans="10:35" ht="40.5">
      <c r="J49" s="465"/>
      <c r="K49" s="465"/>
      <c r="L49" s="482"/>
      <c r="M49" s="496"/>
      <c r="N49" s="262" t="s">
        <v>139</v>
      </c>
      <c r="O49" s="272"/>
      <c r="P49" s="258">
        <v>3</v>
      </c>
      <c r="Q49" s="256">
        <v>6</v>
      </c>
      <c r="R49" s="256">
        <v>0</v>
      </c>
      <c r="S49" s="256">
        <v>0</v>
      </c>
      <c r="T49" s="257">
        <v>1</v>
      </c>
      <c r="U49" s="256">
        <v>5</v>
      </c>
      <c r="V49" s="257">
        <v>3</v>
      </c>
      <c r="W49" s="256">
        <v>6</v>
      </c>
      <c r="X49" s="257">
        <f t="shared" si="0"/>
        <v>4</v>
      </c>
      <c r="Y49" s="256">
        <f t="shared" si="0"/>
        <v>11</v>
      </c>
      <c r="Z49" s="256">
        <v>0</v>
      </c>
      <c r="AA49" s="256">
        <v>0</v>
      </c>
      <c r="AB49" s="256">
        <v>0</v>
      </c>
      <c r="AC49" s="256">
        <v>0</v>
      </c>
      <c r="AD49" s="256">
        <v>0</v>
      </c>
      <c r="AE49" s="256">
        <v>0</v>
      </c>
      <c r="AF49" s="255">
        <f t="shared" si="1"/>
        <v>0</v>
      </c>
      <c r="AG49" s="256">
        <f t="shared" si="1"/>
        <v>0</v>
      </c>
      <c r="AH49" s="258">
        <f t="shared" si="2"/>
        <v>4</v>
      </c>
      <c r="AI49" s="258">
        <f t="shared" si="2"/>
        <v>11</v>
      </c>
    </row>
    <row r="50" spans="10:35" ht="54">
      <c r="J50" s="465"/>
      <c r="K50" s="465"/>
      <c r="L50" s="482"/>
      <c r="M50" s="496"/>
      <c r="N50" s="262" t="s">
        <v>140</v>
      </c>
      <c r="O50" s="272"/>
      <c r="P50" s="258">
        <v>1</v>
      </c>
      <c r="Q50" s="256">
        <v>1</v>
      </c>
      <c r="R50" s="256">
        <v>0</v>
      </c>
      <c r="S50" s="256">
        <v>0</v>
      </c>
      <c r="T50" s="257">
        <v>0</v>
      </c>
      <c r="U50" s="256">
        <v>0</v>
      </c>
      <c r="V50" s="257">
        <v>1</v>
      </c>
      <c r="W50" s="256">
        <v>1</v>
      </c>
      <c r="X50" s="257">
        <f t="shared" si="0"/>
        <v>1</v>
      </c>
      <c r="Y50" s="256">
        <f t="shared" si="0"/>
        <v>1</v>
      </c>
      <c r="Z50" s="256">
        <v>0</v>
      </c>
      <c r="AA50" s="256">
        <v>0</v>
      </c>
      <c r="AB50" s="256">
        <v>1</v>
      </c>
      <c r="AC50" s="256">
        <v>1</v>
      </c>
      <c r="AD50" s="256">
        <v>0</v>
      </c>
      <c r="AE50" s="256">
        <v>0</v>
      </c>
      <c r="AF50" s="255">
        <f t="shared" si="1"/>
        <v>1</v>
      </c>
      <c r="AG50" s="256">
        <f t="shared" si="1"/>
        <v>1</v>
      </c>
      <c r="AH50" s="258">
        <f t="shared" si="2"/>
        <v>0</v>
      </c>
      <c r="AI50" s="258">
        <f t="shared" si="2"/>
        <v>0</v>
      </c>
    </row>
    <row r="51" spans="10:35" ht="12.75" customHeight="1">
      <c r="J51" s="465"/>
      <c r="K51" s="465"/>
      <c r="L51" s="482"/>
      <c r="M51" s="496"/>
      <c r="N51" s="262" t="s">
        <v>141</v>
      </c>
      <c r="O51" s="261"/>
      <c r="P51" s="256">
        <v>1</v>
      </c>
      <c r="Q51" s="256">
        <v>1</v>
      </c>
      <c r="R51" s="256">
        <v>0</v>
      </c>
      <c r="S51" s="256">
        <v>0</v>
      </c>
      <c r="T51" s="256">
        <v>1</v>
      </c>
      <c r="U51" s="256">
        <v>9</v>
      </c>
      <c r="V51" s="256">
        <v>1</v>
      </c>
      <c r="W51" s="256">
        <v>1</v>
      </c>
      <c r="X51" s="257">
        <f t="shared" si="0"/>
        <v>2</v>
      </c>
      <c r="Y51" s="256">
        <f t="shared" si="0"/>
        <v>10</v>
      </c>
      <c r="Z51" s="256">
        <v>2</v>
      </c>
      <c r="AA51" s="256">
        <v>10</v>
      </c>
      <c r="AB51" s="256">
        <v>0</v>
      </c>
      <c r="AC51" s="256">
        <v>0</v>
      </c>
      <c r="AD51" s="256">
        <v>0</v>
      </c>
      <c r="AE51" s="256">
        <v>0</v>
      </c>
      <c r="AF51" s="255">
        <f t="shared" si="1"/>
        <v>2</v>
      </c>
      <c r="AG51" s="256">
        <f t="shared" si="1"/>
        <v>10</v>
      </c>
      <c r="AH51" s="258">
        <f t="shared" si="2"/>
        <v>0</v>
      </c>
      <c r="AI51" s="258">
        <f t="shared" si="2"/>
        <v>0</v>
      </c>
    </row>
    <row r="52" spans="10:35" ht="12.75" customHeight="1">
      <c r="J52" s="465"/>
      <c r="K52" s="465"/>
      <c r="L52" s="482"/>
      <c r="M52" s="496"/>
      <c r="N52" s="262" t="s">
        <v>142</v>
      </c>
      <c r="O52" s="261"/>
      <c r="P52" s="256">
        <v>0</v>
      </c>
      <c r="Q52" s="256"/>
      <c r="R52" s="256">
        <v>0</v>
      </c>
      <c r="S52" s="256">
        <v>0</v>
      </c>
      <c r="T52" s="257">
        <v>0</v>
      </c>
      <c r="U52" s="256">
        <v>0</v>
      </c>
      <c r="V52" s="257">
        <v>0</v>
      </c>
      <c r="W52" s="256">
        <v>0</v>
      </c>
      <c r="X52" s="257">
        <f t="shared" si="0"/>
        <v>0</v>
      </c>
      <c r="Y52" s="256">
        <f t="shared" si="0"/>
        <v>0</v>
      </c>
      <c r="Z52" s="256">
        <v>0</v>
      </c>
      <c r="AA52" s="256">
        <v>0</v>
      </c>
      <c r="AB52" s="256">
        <v>0</v>
      </c>
      <c r="AC52" s="256">
        <v>0</v>
      </c>
      <c r="AD52" s="256">
        <v>0</v>
      </c>
      <c r="AE52" s="256">
        <v>0</v>
      </c>
      <c r="AF52" s="255">
        <f t="shared" si="1"/>
        <v>0</v>
      </c>
      <c r="AG52" s="256">
        <f t="shared" si="1"/>
        <v>0</v>
      </c>
      <c r="AH52" s="258">
        <f t="shared" si="2"/>
        <v>0</v>
      </c>
      <c r="AI52" s="258">
        <f t="shared" si="2"/>
        <v>0</v>
      </c>
    </row>
    <row r="53" spans="10:35" ht="12.75" customHeight="1">
      <c r="J53" s="465"/>
      <c r="K53" s="465"/>
      <c r="L53" s="482"/>
      <c r="M53" s="496"/>
      <c r="N53" s="262"/>
      <c r="O53" s="263"/>
      <c r="P53" s="256">
        <v>0</v>
      </c>
      <c r="Q53" s="256">
        <v>0</v>
      </c>
      <c r="R53" s="256">
        <v>0</v>
      </c>
      <c r="S53" s="256">
        <v>0</v>
      </c>
      <c r="T53" s="257">
        <v>0</v>
      </c>
      <c r="U53" s="256">
        <v>0</v>
      </c>
      <c r="V53" s="257">
        <v>0</v>
      </c>
      <c r="W53" s="256">
        <v>0</v>
      </c>
      <c r="X53" s="257">
        <f t="shared" si="0"/>
        <v>0</v>
      </c>
      <c r="Y53" s="256">
        <f t="shared" si="0"/>
        <v>0</v>
      </c>
      <c r="Z53" s="256">
        <v>0</v>
      </c>
      <c r="AA53" s="256">
        <v>0</v>
      </c>
      <c r="AB53" s="256">
        <v>0</v>
      </c>
      <c r="AC53" s="256">
        <v>0</v>
      </c>
      <c r="AD53" s="256">
        <v>0</v>
      </c>
      <c r="AE53" s="256">
        <v>0</v>
      </c>
      <c r="AF53" s="255">
        <f t="shared" si="1"/>
        <v>0</v>
      </c>
      <c r="AG53" s="256">
        <f t="shared" si="1"/>
        <v>0</v>
      </c>
      <c r="AH53" s="258">
        <f t="shared" si="2"/>
        <v>0</v>
      </c>
      <c r="AI53" s="258">
        <f t="shared" si="2"/>
        <v>0</v>
      </c>
    </row>
    <row r="54" spans="10:35" ht="40.5">
      <c r="J54" s="465"/>
      <c r="K54" s="465"/>
      <c r="L54" s="482"/>
      <c r="M54" s="496"/>
      <c r="N54" s="270" t="s">
        <v>143</v>
      </c>
      <c r="O54" s="271"/>
      <c r="P54" s="256">
        <v>0</v>
      </c>
      <c r="Q54" s="256">
        <v>0</v>
      </c>
      <c r="R54" s="256">
        <v>0</v>
      </c>
      <c r="S54" s="256">
        <v>0</v>
      </c>
      <c r="T54" s="257">
        <v>0</v>
      </c>
      <c r="U54" s="256">
        <v>0</v>
      </c>
      <c r="V54" s="257">
        <v>0</v>
      </c>
      <c r="W54" s="256">
        <v>0</v>
      </c>
      <c r="X54" s="257">
        <f t="shared" si="0"/>
        <v>0</v>
      </c>
      <c r="Y54" s="256">
        <f t="shared" si="0"/>
        <v>0</v>
      </c>
      <c r="Z54" s="256">
        <v>0</v>
      </c>
      <c r="AA54" s="256">
        <v>0</v>
      </c>
      <c r="AB54" s="256">
        <v>0</v>
      </c>
      <c r="AC54" s="256">
        <v>0</v>
      </c>
      <c r="AD54" s="256">
        <v>0</v>
      </c>
      <c r="AE54" s="256">
        <v>0</v>
      </c>
      <c r="AF54" s="255">
        <f t="shared" si="1"/>
        <v>0</v>
      </c>
      <c r="AG54" s="256">
        <f t="shared" si="1"/>
        <v>0</v>
      </c>
      <c r="AH54" s="258">
        <f t="shared" si="2"/>
        <v>0</v>
      </c>
      <c r="AI54" s="258">
        <f t="shared" si="2"/>
        <v>0</v>
      </c>
    </row>
    <row r="55" spans="10:35" ht="12.75" customHeight="1">
      <c r="J55" s="465"/>
      <c r="K55" s="465"/>
      <c r="L55" s="483"/>
      <c r="M55" s="497"/>
      <c r="N55" s="487" t="s">
        <v>493</v>
      </c>
      <c r="O55" s="489"/>
      <c r="P55" s="256">
        <v>1</v>
      </c>
      <c r="Q55" s="256">
        <v>1</v>
      </c>
      <c r="R55" s="256">
        <v>0</v>
      </c>
      <c r="S55" s="256">
        <v>0</v>
      </c>
      <c r="T55" s="257">
        <v>1</v>
      </c>
      <c r="U55" s="256">
        <v>3</v>
      </c>
      <c r="V55" s="257">
        <v>1</v>
      </c>
      <c r="W55" s="256">
        <v>1</v>
      </c>
      <c r="X55" s="257">
        <f t="shared" si="0"/>
        <v>2</v>
      </c>
      <c r="Y55" s="256">
        <f>U55+AG56</f>
        <v>4</v>
      </c>
      <c r="Z55" s="256">
        <v>0</v>
      </c>
      <c r="AA55" s="256">
        <v>0</v>
      </c>
      <c r="AB55" s="256">
        <v>0</v>
      </c>
      <c r="AC55" s="256">
        <v>0</v>
      </c>
      <c r="AD55" s="256">
        <v>0</v>
      </c>
      <c r="AE55" s="256">
        <v>0</v>
      </c>
      <c r="AF55" s="255">
        <f t="shared" si="1"/>
        <v>0</v>
      </c>
      <c r="AG55" s="256">
        <f t="shared" si="1"/>
        <v>0</v>
      </c>
      <c r="AH55" s="258">
        <f t="shared" si="2"/>
        <v>2</v>
      </c>
      <c r="AI55" s="258">
        <f t="shared" si="2"/>
        <v>4</v>
      </c>
    </row>
    <row r="56" spans="10:35" ht="17.25">
      <c r="J56" s="465"/>
      <c r="K56" s="465"/>
      <c r="L56" s="269">
        <v>20</v>
      </c>
      <c r="M56" s="498" t="s">
        <v>144</v>
      </c>
      <c r="N56" s="499"/>
      <c r="O56" s="500"/>
      <c r="P56" s="256">
        <v>7</v>
      </c>
      <c r="Q56" s="256">
        <v>9</v>
      </c>
      <c r="R56" s="256">
        <v>0</v>
      </c>
      <c r="S56" s="256">
        <v>0</v>
      </c>
      <c r="T56" s="257">
        <v>0</v>
      </c>
      <c r="U56" s="256">
        <v>0</v>
      </c>
      <c r="V56" s="257">
        <v>7</v>
      </c>
      <c r="W56" s="256">
        <v>9</v>
      </c>
      <c r="X56" s="257">
        <f t="shared" ref="X56" si="5">T56+V56</f>
        <v>7</v>
      </c>
      <c r="Y56" s="256">
        <f>U56+W56</f>
        <v>9</v>
      </c>
      <c r="Z56" s="256">
        <v>0</v>
      </c>
      <c r="AA56" s="256">
        <v>0</v>
      </c>
      <c r="AB56" s="256">
        <v>1</v>
      </c>
      <c r="AC56" s="256">
        <v>1</v>
      </c>
      <c r="AD56" s="256">
        <v>0</v>
      </c>
      <c r="AE56" s="256">
        <v>0</v>
      </c>
      <c r="AF56" s="255">
        <f t="shared" ref="AF56" si="6">Z56+AB56+AD56</f>
        <v>1</v>
      </c>
      <c r="AG56" s="256">
        <f t="shared" ref="AG56" si="7">AA56+AC56+AE56</f>
        <v>1</v>
      </c>
      <c r="AH56" s="258">
        <f t="shared" ref="AH56" si="8">X56-AF56</f>
        <v>6</v>
      </c>
      <c r="AI56" s="258">
        <f t="shared" ref="AI56" si="9">Y56-AG56</f>
        <v>8</v>
      </c>
    </row>
    <row r="57" spans="10:35" ht="17.25">
      <c r="J57" s="465"/>
      <c r="K57" s="465"/>
      <c r="L57" s="269">
        <v>21</v>
      </c>
      <c r="M57" s="498" t="s">
        <v>145</v>
      </c>
      <c r="N57" s="499"/>
      <c r="O57" s="500"/>
      <c r="P57" s="256">
        <v>0</v>
      </c>
      <c r="Q57" s="256">
        <v>0</v>
      </c>
      <c r="R57" s="256">
        <v>0</v>
      </c>
      <c r="S57" s="256">
        <v>0</v>
      </c>
      <c r="T57" s="257">
        <v>0</v>
      </c>
      <c r="U57" s="256">
        <v>0</v>
      </c>
      <c r="V57" s="257">
        <v>0</v>
      </c>
      <c r="W57" s="256">
        <v>0</v>
      </c>
      <c r="X57" s="257">
        <f t="shared" si="0"/>
        <v>0</v>
      </c>
      <c r="Y57" s="256">
        <f t="shared" si="0"/>
        <v>0</v>
      </c>
      <c r="Z57" s="256">
        <v>0</v>
      </c>
      <c r="AA57" s="256">
        <v>0</v>
      </c>
      <c r="AB57" s="256">
        <v>0</v>
      </c>
      <c r="AC57" s="256">
        <v>0</v>
      </c>
      <c r="AD57" s="256">
        <v>0</v>
      </c>
      <c r="AE57" s="256">
        <v>0</v>
      </c>
      <c r="AF57" s="255">
        <f t="shared" si="1"/>
        <v>0</v>
      </c>
      <c r="AG57" s="256">
        <f t="shared" si="1"/>
        <v>0</v>
      </c>
      <c r="AH57" s="258">
        <f t="shared" si="2"/>
        <v>0</v>
      </c>
      <c r="AI57" s="258">
        <f t="shared" si="2"/>
        <v>0</v>
      </c>
    </row>
    <row r="58" spans="10:35" ht="17.25">
      <c r="J58" s="465"/>
      <c r="K58" s="465"/>
      <c r="L58" s="269">
        <v>22</v>
      </c>
      <c r="M58" s="498" t="s">
        <v>146</v>
      </c>
      <c r="N58" s="499"/>
      <c r="O58" s="500"/>
      <c r="P58" s="256">
        <v>5</v>
      </c>
      <c r="Q58" s="256">
        <v>8</v>
      </c>
      <c r="R58" s="256">
        <v>0</v>
      </c>
      <c r="S58" s="256">
        <v>0</v>
      </c>
      <c r="T58" s="257">
        <v>0</v>
      </c>
      <c r="U58" s="256">
        <v>0</v>
      </c>
      <c r="V58" s="257">
        <v>5</v>
      </c>
      <c r="W58" s="256">
        <v>8</v>
      </c>
      <c r="X58" s="257">
        <f t="shared" si="0"/>
        <v>5</v>
      </c>
      <c r="Y58" s="256">
        <f t="shared" si="0"/>
        <v>8</v>
      </c>
      <c r="Z58" s="256">
        <v>1</v>
      </c>
      <c r="AA58" s="256">
        <v>2</v>
      </c>
      <c r="AB58" s="256">
        <v>0</v>
      </c>
      <c r="AC58" s="256">
        <v>0</v>
      </c>
      <c r="AD58" s="256">
        <v>0</v>
      </c>
      <c r="AE58" s="256">
        <v>0</v>
      </c>
      <c r="AF58" s="255">
        <f t="shared" si="1"/>
        <v>1</v>
      </c>
      <c r="AG58" s="256">
        <f t="shared" si="1"/>
        <v>2</v>
      </c>
      <c r="AH58" s="258">
        <f t="shared" si="2"/>
        <v>4</v>
      </c>
      <c r="AI58" s="258">
        <f t="shared" si="2"/>
        <v>6</v>
      </c>
    </row>
    <row r="59" spans="10:35" ht="40.5">
      <c r="J59" s="465"/>
      <c r="K59" s="465"/>
      <c r="L59" s="481">
        <v>23</v>
      </c>
      <c r="M59" s="495" t="s">
        <v>147</v>
      </c>
      <c r="N59" s="262" t="s">
        <v>148</v>
      </c>
      <c r="O59" s="261"/>
      <c r="P59" s="256">
        <v>3</v>
      </c>
      <c r="Q59" s="256">
        <v>7</v>
      </c>
      <c r="R59" s="256">
        <v>0</v>
      </c>
      <c r="S59" s="256">
        <v>0</v>
      </c>
      <c r="T59" s="257">
        <v>1</v>
      </c>
      <c r="U59" s="256">
        <v>3</v>
      </c>
      <c r="V59" s="257">
        <v>3</v>
      </c>
      <c r="W59" s="256">
        <v>7</v>
      </c>
      <c r="X59" s="257">
        <f t="shared" si="0"/>
        <v>4</v>
      </c>
      <c r="Y59" s="256">
        <f t="shared" si="0"/>
        <v>10</v>
      </c>
      <c r="Z59" s="256">
        <v>1</v>
      </c>
      <c r="AA59" s="256">
        <v>4</v>
      </c>
      <c r="AB59" s="256">
        <v>1</v>
      </c>
      <c r="AC59" s="256">
        <v>2</v>
      </c>
      <c r="AD59" s="256">
        <v>0</v>
      </c>
      <c r="AE59" s="256">
        <v>0</v>
      </c>
      <c r="AF59" s="255">
        <f t="shared" si="1"/>
        <v>2</v>
      </c>
      <c r="AG59" s="256">
        <f t="shared" si="1"/>
        <v>6</v>
      </c>
      <c r="AH59" s="258">
        <f t="shared" si="2"/>
        <v>2</v>
      </c>
      <c r="AI59" s="258">
        <f t="shared" si="2"/>
        <v>4</v>
      </c>
    </row>
    <row r="60" spans="10:35" ht="12.75" customHeight="1">
      <c r="J60" s="465"/>
      <c r="K60" s="465"/>
      <c r="L60" s="483"/>
      <c r="M60" s="497"/>
      <c r="N60" s="267" t="s">
        <v>17</v>
      </c>
      <c r="O60" s="261"/>
      <c r="P60" s="256">
        <v>0</v>
      </c>
      <c r="Q60" s="256">
        <v>0</v>
      </c>
      <c r="R60" s="256">
        <v>0</v>
      </c>
      <c r="S60" s="256">
        <v>0</v>
      </c>
      <c r="T60" s="257">
        <v>0</v>
      </c>
      <c r="U60" s="256">
        <v>0</v>
      </c>
      <c r="V60" s="257">
        <v>0</v>
      </c>
      <c r="W60" s="256">
        <v>0</v>
      </c>
      <c r="X60" s="257">
        <f t="shared" si="0"/>
        <v>0</v>
      </c>
      <c r="Y60" s="256">
        <f t="shared" si="0"/>
        <v>0</v>
      </c>
      <c r="Z60" s="256">
        <v>0</v>
      </c>
      <c r="AA60" s="256">
        <v>0</v>
      </c>
      <c r="AB60" s="256">
        <v>0</v>
      </c>
      <c r="AC60" s="256">
        <v>0</v>
      </c>
      <c r="AD60" s="256">
        <v>0</v>
      </c>
      <c r="AE60" s="256">
        <v>0</v>
      </c>
      <c r="AF60" s="255">
        <f t="shared" si="1"/>
        <v>0</v>
      </c>
      <c r="AG60" s="256">
        <f t="shared" si="1"/>
        <v>0</v>
      </c>
      <c r="AH60" s="258">
        <f t="shared" si="2"/>
        <v>0</v>
      </c>
      <c r="AI60" s="258">
        <f t="shared" si="2"/>
        <v>0</v>
      </c>
    </row>
    <row r="61" spans="10:35" ht="17.25">
      <c r="J61" s="465"/>
      <c r="K61" s="465"/>
      <c r="L61" s="273">
        <v>24</v>
      </c>
      <c r="M61" s="274"/>
      <c r="N61" s="275" t="s">
        <v>149</v>
      </c>
      <c r="O61" s="271"/>
      <c r="P61" s="256">
        <v>0</v>
      </c>
      <c r="Q61" s="256">
        <v>0</v>
      </c>
      <c r="R61" s="256">
        <v>0</v>
      </c>
      <c r="S61" s="256">
        <v>0</v>
      </c>
      <c r="T61" s="256">
        <v>6</v>
      </c>
      <c r="U61" s="256">
        <v>32</v>
      </c>
      <c r="V61" s="256">
        <v>0</v>
      </c>
      <c r="W61" s="256">
        <v>0</v>
      </c>
      <c r="X61" s="257">
        <f t="shared" si="0"/>
        <v>6</v>
      </c>
      <c r="Y61" s="256">
        <f t="shared" si="0"/>
        <v>32</v>
      </c>
      <c r="Z61" s="256">
        <v>3</v>
      </c>
      <c r="AA61" s="256">
        <v>7</v>
      </c>
      <c r="AB61" s="256">
        <v>0</v>
      </c>
      <c r="AC61" s="256">
        <v>0</v>
      </c>
      <c r="AD61" s="256">
        <v>0</v>
      </c>
      <c r="AE61" s="256">
        <v>0</v>
      </c>
      <c r="AF61" s="255">
        <f t="shared" si="1"/>
        <v>3</v>
      </c>
      <c r="AG61" s="256">
        <f t="shared" si="1"/>
        <v>7</v>
      </c>
      <c r="AH61" s="258">
        <f t="shared" si="2"/>
        <v>3</v>
      </c>
      <c r="AI61" s="258">
        <f t="shared" si="2"/>
        <v>25</v>
      </c>
    </row>
    <row r="62" spans="10:35" ht="17.25">
      <c r="J62" s="465"/>
      <c r="K62" s="465"/>
      <c r="L62" s="269">
        <v>25</v>
      </c>
      <c r="M62" s="276"/>
      <c r="N62" s="277" t="s">
        <v>150</v>
      </c>
      <c r="O62" s="250"/>
      <c r="P62" s="256">
        <v>0</v>
      </c>
      <c r="Q62" s="256">
        <v>0</v>
      </c>
      <c r="R62" s="256">
        <v>0</v>
      </c>
      <c r="S62" s="256">
        <v>0</v>
      </c>
      <c r="T62" s="256">
        <v>0</v>
      </c>
      <c r="U62" s="256">
        <v>0</v>
      </c>
      <c r="V62" s="256">
        <v>0</v>
      </c>
      <c r="W62" s="256">
        <v>0</v>
      </c>
      <c r="X62" s="257">
        <f t="shared" si="0"/>
        <v>0</v>
      </c>
      <c r="Y62" s="256">
        <f t="shared" si="0"/>
        <v>0</v>
      </c>
      <c r="Z62" s="256">
        <v>0</v>
      </c>
      <c r="AA62" s="256">
        <v>0</v>
      </c>
      <c r="AB62" s="256">
        <v>0</v>
      </c>
      <c r="AC62" s="256">
        <v>0</v>
      </c>
      <c r="AD62" s="256">
        <v>0</v>
      </c>
      <c r="AE62" s="256">
        <v>0</v>
      </c>
      <c r="AF62" s="255">
        <f t="shared" si="1"/>
        <v>0</v>
      </c>
      <c r="AG62" s="256">
        <f t="shared" si="1"/>
        <v>0</v>
      </c>
      <c r="AH62" s="258">
        <f t="shared" si="2"/>
        <v>0</v>
      </c>
      <c r="AI62" s="258">
        <f t="shared" si="2"/>
        <v>0</v>
      </c>
    </row>
    <row r="63" spans="10:35" ht="38.25" customHeight="1">
      <c r="J63" s="465"/>
      <c r="K63" s="465"/>
      <c r="L63" s="278">
        <v>26</v>
      </c>
      <c r="M63" s="495" t="s">
        <v>151</v>
      </c>
      <c r="N63" s="264" t="s">
        <v>152</v>
      </c>
      <c r="O63" s="265"/>
      <c r="P63" s="256">
        <v>0</v>
      </c>
      <c r="Q63" s="256">
        <v>0</v>
      </c>
      <c r="R63" s="256">
        <v>0</v>
      </c>
      <c r="S63" s="256">
        <v>0</v>
      </c>
      <c r="T63" s="256">
        <v>0</v>
      </c>
      <c r="U63" s="256">
        <v>0</v>
      </c>
      <c r="V63" s="256">
        <v>0</v>
      </c>
      <c r="W63" s="256">
        <v>0</v>
      </c>
      <c r="X63" s="257">
        <f t="shared" si="0"/>
        <v>0</v>
      </c>
      <c r="Y63" s="256">
        <f t="shared" si="0"/>
        <v>0</v>
      </c>
      <c r="Z63" s="256">
        <v>0</v>
      </c>
      <c r="AA63" s="256">
        <v>0</v>
      </c>
      <c r="AB63" s="256">
        <v>0</v>
      </c>
      <c r="AC63" s="256">
        <v>0</v>
      </c>
      <c r="AD63" s="256">
        <v>0</v>
      </c>
      <c r="AE63" s="256">
        <v>0</v>
      </c>
      <c r="AF63" s="255">
        <f t="shared" si="1"/>
        <v>0</v>
      </c>
      <c r="AG63" s="256">
        <f t="shared" si="1"/>
        <v>0</v>
      </c>
      <c r="AH63" s="258">
        <f t="shared" si="2"/>
        <v>0</v>
      </c>
      <c r="AI63" s="258">
        <f t="shared" si="2"/>
        <v>0</v>
      </c>
    </row>
    <row r="64" spans="10:35" ht="40.5">
      <c r="J64" s="465"/>
      <c r="K64" s="465"/>
      <c r="L64" s="279"/>
      <c r="M64" s="496"/>
      <c r="N64" s="335" t="s">
        <v>153</v>
      </c>
      <c r="O64" s="263"/>
      <c r="P64" s="256">
        <v>9</v>
      </c>
      <c r="Q64" s="256">
        <v>10</v>
      </c>
      <c r="R64" s="256">
        <v>0</v>
      </c>
      <c r="S64" s="256">
        <v>0</v>
      </c>
      <c r="T64" s="256">
        <v>5</v>
      </c>
      <c r="U64" s="256">
        <v>5</v>
      </c>
      <c r="V64" s="256">
        <v>9</v>
      </c>
      <c r="W64" s="256">
        <v>10</v>
      </c>
      <c r="X64" s="257">
        <f>T64+V64</f>
        <v>14</v>
      </c>
      <c r="Y64" s="256">
        <f t="shared" si="0"/>
        <v>15</v>
      </c>
      <c r="Z64" s="256">
        <v>7</v>
      </c>
      <c r="AA64" s="256">
        <v>7</v>
      </c>
      <c r="AB64" s="256">
        <v>1</v>
      </c>
      <c r="AC64" s="256">
        <v>0</v>
      </c>
      <c r="AD64" s="256">
        <v>0</v>
      </c>
      <c r="AE64" s="256">
        <v>0</v>
      </c>
      <c r="AF64" s="255">
        <f t="shared" si="1"/>
        <v>8</v>
      </c>
      <c r="AG64" s="256">
        <f t="shared" si="1"/>
        <v>7</v>
      </c>
      <c r="AH64" s="258">
        <f t="shared" si="2"/>
        <v>6</v>
      </c>
      <c r="AI64" s="258">
        <f t="shared" si="2"/>
        <v>8</v>
      </c>
    </row>
    <row r="65" spans="10:35" ht="17.25">
      <c r="J65" s="465"/>
      <c r="K65" s="465"/>
      <c r="L65" s="279"/>
      <c r="M65" s="497"/>
      <c r="N65" s="264" t="s">
        <v>154</v>
      </c>
      <c r="O65" s="265"/>
      <c r="P65" s="256">
        <v>0</v>
      </c>
      <c r="Q65" s="256">
        <v>0</v>
      </c>
      <c r="R65" s="256">
        <v>0</v>
      </c>
      <c r="S65" s="256">
        <v>0</v>
      </c>
      <c r="T65" s="256">
        <v>0</v>
      </c>
      <c r="U65" s="256">
        <v>0</v>
      </c>
      <c r="V65" s="256">
        <v>0</v>
      </c>
      <c r="W65" s="256">
        <v>0</v>
      </c>
      <c r="X65" s="257">
        <f>T65+V65</f>
        <v>0</v>
      </c>
      <c r="Y65" s="256">
        <f t="shared" ref="Y65:Y67" si="10">U65+W65</f>
        <v>0</v>
      </c>
      <c r="Z65" s="256">
        <v>0</v>
      </c>
      <c r="AA65" s="256">
        <v>0</v>
      </c>
      <c r="AB65" s="256">
        <v>0</v>
      </c>
      <c r="AC65" s="256">
        <v>0</v>
      </c>
      <c r="AD65" s="256">
        <v>0</v>
      </c>
      <c r="AE65" s="256">
        <v>0</v>
      </c>
      <c r="AF65" s="255">
        <f t="shared" ref="AF65:AF67" si="11">Z65+AB65+AD65</f>
        <v>0</v>
      </c>
      <c r="AG65" s="256">
        <v>0</v>
      </c>
      <c r="AH65" s="258">
        <f t="shared" ref="AH65:AH67" si="12">X65-AF65</f>
        <v>0</v>
      </c>
      <c r="AI65" s="258">
        <f t="shared" ref="AI65:AI67" si="13">Y65-AG65</f>
        <v>0</v>
      </c>
    </row>
    <row r="66" spans="10:35" ht="27.75" customHeight="1">
      <c r="J66" s="465"/>
      <c r="K66" s="465"/>
      <c r="L66" s="481" t="s">
        <v>442</v>
      </c>
      <c r="M66" s="484" t="s">
        <v>443</v>
      </c>
      <c r="N66" s="487" t="s">
        <v>444</v>
      </c>
      <c r="O66" s="489"/>
      <c r="P66" s="256">
        <v>0</v>
      </c>
      <c r="Q66" s="256">
        <v>0</v>
      </c>
      <c r="R66" s="256">
        <v>0</v>
      </c>
      <c r="S66" s="256">
        <v>0</v>
      </c>
      <c r="T66" s="256">
        <v>0</v>
      </c>
      <c r="U66" s="256">
        <v>0</v>
      </c>
      <c r="V66" s="256">
        <v>0</v>
      </c>
      <c r="W66" s="256">
        <v>0</v>
      </c>
      <c r="X66" s="257">
        <f t="shared" ref="X66:X67" si="14">T66+V66</f>
        <v>0</v>
      </c>
      <c r="Y66" s="256">
        <f t="shared" si="10"/>
        <v>0</v>
      </c>
      <c r="Z66" s="256">
        <v>0</v>
      </c>
      <c r="AA66" s="256">
        <v>0</v>
      </c>
      <c r="AB66" s="256">
        <v>0</v>
      </c>
      <c r="AC66" s="256">
        <v>0</v>
      </c>
      <c r="AD66" s="256">
        <v>0</v>
      </c>
      <c r="AE66" s="256">
        <v>0</v>
      </c>
      <c r="AF66" s="255">
        <f t="shared" si="11"/>
        <v>0</v>
      </c>
      <c r="AG66" s="256">
        <f t="shared" ref="AG66:AG67" si="15">AA66+AC66+AE66</f>
        <v>0</v>
      </c>
      <c r="AH66" s="258">
        <f t="shared" si="12"/>
        <v>0</v>
      </c>
      <c r="AI66" s="258">
        <f t="shared" si="13"/>
        <v>0</v>
      </c>
    </row>
    <row r="67" spans="10:35" ht="30.75" customHeight="1">
      <c r="J67" s="465"/>
      <c r="K67" s="465"/>
      <c r="L67" s="483"/>
      <c r="M67" s="486"/>
      <c r="N67" s="487" t="s">
        <v>445</v>
      </c>
      <c r="O67" s="489"/>
      <c r="P67" s="256"/>
      <c r="Q67" s="256">
        <v>0</v>
      </c>
      <c r="R67" s="256">
        <v>0</v>
      </c>
      <c r="S67" s="256">
        <v>0</v>
      </c>
      <c r="T67" s="256">
        <v>0</v>
      </c>
      <c r="U67" s="256">
        <v>0</v>
      </c>
      <c r="V67" s="256">
        <v>0</v>
      </c>
      <c r="W67" s="256">
        <v>0</v>
      </c>
      <c r="X67" s="257">
        <f t="shared" si="14"/>
        <v>0</v>
      </c>
      <c r="Y67" s="256">
        <f t="shared" si="10"/>
        <v>0</v>
      </c>
      <c r="Z67" s="256">
        <v>0</v>
      </c>
      <c r="AA67" s="256">
        <v>0</v>
      </c>
      <c r="AB67" s="256">
        <v>0</v>
      </c>
      <c r="AC67" s="256">
        <v>0</v>
      </c>
      <c r="AD67" s="256">
        <v>0</v>
      </c>
      <c r="AE67" s="256">
        <v>0</v>
      </c>
      <c r="AF67" s="255">
        <f t="shared" si="11"/>
        <v>0</v>
      </c>
      <c r="AG67" s="256">
        <f t="shared" si="15"/>
        <v>0</v>
      </c>
      <c r="AH67" s="258">
        <f t="shared" si="12"/>
        <v>0</v>
      </c>
      <c r="AI67" s="258">
        <f t="shared" si="13"/>
        <v>0</v>
      </c>
    </row>
    <row r="68" spans="10:35" ht="20.25" customHeight="1">
      <c r="J68" s="465"/>
      <c r="K68" s="465"/>
      <c r="L68" s="509">
        <v>27</v>
      </c>
      <c r="M68" s="484" t="s">
        <v>447</v>
      </c>
      <c r="N68" s="487" t="s">
        <v>448</v>
      </c>
      <c r="O68" s="489"/>
      <c r="P68" s="256">
        <v>627</v>
      </c>
      <c r="Q68" s="256">
        <v>627</v>
      </c>
      <c r="R68" s="256">
        <v>0</v>
      </c>
      <c r="S68" s="256">
        <v>0</v>
      </c>
      <c r="T68" s="256">
        <v>853</v>
      </c>
      <c r="U68" s="256">
        <v>853</v>
      </c>
      <c r="V68" s="256">
        <v>627</v>
      </c>
      <c r="W68" s="256">
        <v>627</v>
      </c>
      <c r="X68" s="257">
        <f t="shared" ref="X68:X70" si="16">T68+V68</f>
        <v>1480</v>
      </c>
      <c r="Y68" s="256">
        <f t="shared" ref="Y68:Y70" si="17">U68+W68</f>
        <v>1480</v>
      </c>
      <c r="Z68" s="256">
        <v>434</v>
      </c>
      <c r="AA68" s="256">
        <v>434</v>
      </c>
      <c r="AB68" s="256">
        <v>127</v>
      </c>
      <c r="AC68" s="256">
        <v>127</v>
      </c>
      <c r="AD68" s="256">
        <v>316</v>
      </c>
      <c r="AE68" s="256">
        <v>316</v>
      </c>
      <c r="AF68" s="255">
        <f t="shared" ref="AF68:AF70" si="18">Z68+AB68+AD68</f>
        <v>877</v>
      </c>
      <c r="AG68" s="256">
        <f t="shared" ref="AG68" si="19">AA68+AC68+AE68</f>
        <v>877</v>
      </c>
      <c r="AH68" s="258">
        <f t="shared" ref="AH68:AH70" si="20">X68-AF68</f>
        <v>603</v>
      </c>
      <c r="AI68" s="258">
        <f t="shared" ref="AI68:AI70" si="21">Y68-AG68</f>
        <v>603</v>
      </c>
    </row>
    <row r="69" spans="10:35" ht="24" customHeight="1">
      <c r="J69" s="465"/>
      <c r="K69" s="465"/>
      <c r="L69" s="510"/>
      <c r="M69" s="485"/>
      <c r="N69" s="487" t="s">
        <v>449</v>
      </c>
      <c r="O69" s="489"/>
      <c r="P69" s="256">
        <v>0</v>
      </c>
      <c r="Q69" s="256">
        <v>0</v>
      </c>
      <c r="R69" s="256">
        <v>0</v>
      </c>
      <c r="S69" s="256">
        <v>0</v>
      </c>
      <c r="T69" s="256">
        <v>0</v>
      </c>
      <c r="U69" s="256">
        <v>0</v>
      </c>
      <c r="V69" s="256">
        <v>0</v>
      </c>
      <c r="W69" s="256">
        <v>0</v>
      </c>
      <c r="X69" s="257">
        <f t="shared" si="16"/>
        <v>0</v>
      </c>
      <c r="Y69" s="256">
        <f>U69+W69</f>
        <v>0</v>
      </c>
      <c r="Z69" s="256">
        <v>0</v>
      </c>
      <c r="AA69" s="256">
        <v>0</v>
      </c>
      <c r="AB69" s="256">
        <v>0</v>
      </c>
      <c r="AC69" s="256">
        <v>0</v>
      </c>
      <c r="AD69" s="256">
        <v>0</v>
      </c>
      <c r="AE69" s="256">
        <v>0</v>
      </c>
      <c r="AF69" s="255">
        <f t="shared" si="18"/>
        <v>0</v>
      </c>
      <c r="AG69" s="256">
        <f>0</f>
        <v>0</v>
      </c>
      <c r="AH69" s="258">
        <f t="shared" si="20"/>
        <v>0</v>
      </c>
      <c r="AI69" s="258">
        <f t="shared" si="21"/>
        <v>0</v>
      </c>
    </row>
    <row r="70" spans="10:35" ht="26.25" customHeight="1">
      <c r="J70" s="465"/>
      <c r="K70" s="465"/>
      <c r="L70" s="511"/>
      <c r="M70" s="486"/>
      <c r="N70" s="487" t="s">
        <v>450</v>
      </c>
      <c r="O70" s="489"/>
      <c r="P70" s="256">
        <v>0</v>
      </c>
      <c r="Q70" s="256">
        <v>0</v>
      </c>
      <c r="R70" s="256">
        <v>0</v>
      </c>
      <c r="S70" s="256">
        <v>0</v>
      </c>
      <c r="T70" s="256">
        <v>0</v>
      </c>
      <c r="U70" s="256">
        <v>0</v>
      </c>
      <c r="V70" s="256">
        <v>0</v>
      </c>
      <c r="W70" s="256">
        <v>0</v>
      </c>
      <c r="X70" s="257">
        <f t="shared" si="16"/>
        <v>0</v>
      </c>
      <c r="Y70" s="256">
        <f t="shared" si="17"/>
        <v>0</v>
      </c>
      <c r="Z70" s="256">
        <v>0</v>
      </c>
      <c r="AA70" s="256">
        <v>0</v>
      </c>
      <c r="AB70" s="256">
        <v>0</v>
      </c>
      <c r="AC70" s="256">
        <v>0</v>
      </c>
      <c r="AD70" s="256">
        <v>0</v>
      </c>
      <c r="AE70" s="256">
        <v>0</v>
      </c>
      <c r="AF70" s="255">
        <f t="shared" si="18"/>
        <v>0</v>
      </c>
      <c r="AG70" s="256">
        <f>AA70+AC70+AE70</f>
        <v>0</v>
      </c>
      <c r="AH70" s="258">
        <f t="shared" si="20"/>
        <v>0</v>
      </c>
      <c r="AI70" s="258">
        <f t="shared" si="21"/>
        <v>0</v>
      </c>
    </row>
    <row r="71" spans="10:35" ht="25.5" customHeight="1">
      <c r="J71" s="465"/>
      <c r="K71" s="465"/>
      <c r="L71" s="279" t="s">
        <v>446</v>
      </c>
      <c r="M71" s="495" t="s">
        <v>441</v>
      </c>
      <c r="N71" s="260" t="s">
        <v>155</v>
      </c>
      <c r="O71" s="261"/>
      <c r="P71" s="256">
        <v>0</v>
      </c>
      <c r="Q71" s="256">
        <v>0</v>
      </c>
      <c r="R71" s="256">
        <v>0</v>
      </c>
      <c r="S71" s="256">
        <v>0</v>
      </c>
      <c r="T71" s="256">
        <v>0</v>
      </c>
      <c r="U71" s="256">
        <v>0</v>
      </c>
      <c r="V71" s="256">
        <v>0</v>
      </c>
      <c r="W71" s="256">
        <v>0</v>
      </c>
      <c r="X71" s="257">
        <f t="shared" si="0"/>
        <v>0</v>
      </c>
      <c r="Y71" s="256">
        <f t="shared" si="0"/>
        <v>0</v>
      </c>
      <c r="Z71" s="256">
        <v>0</v>
      </c>
      <c r="AA71" s="256">
        <v>0</v>
      </c>
      <c r="AB71" s="256">
        <v>0</v>
      </c>
      <c r="AC71" s="256">
        <v>0</v>
      </c>
      <c r="AD71" s="256">
        <v>0</v>
      </c>
      <c r="AE71" s="256">
        <v>0</v>
      </c>
      <c r="AF71" s="255">
        <f t="shared" si="1"/>
        <v>0</v>
      </c>
      <c r="AG71" s="256">
        <f t="shared" si="1"/>
        <v>0</v>
      </c>
      <c r="AH71" s="258">
        <f t="shared" si="2"/>
        <v>0</v>
      </c>
      <c r="AI71" s="258">
        <f t="shared" si="2"/>
        <v>0</v>
      </c>
    </row>
    <row r="72" spans="10:35" ht="27">
      <c r="J72" s="465"/>
      <c r="K72" s="465"/>
      <c r="L72" s="279"/>
      <c r="M72" s="496"/>
      <c r="N72" s="262" t="s">
        <v>156</v>
      </c>
      <c r="O72" s="263"/>
      <c r="P72" s="256">
        <v>7</v>
      </c>
      <c r="Q72" s="256">
        <v>11</v>
      </c>
      <c r="R72" s="256">
        <v>0</v>
      </c>
      <c r="S72" s="256">
        <v>0</v>
      </c>
      <c r="T72" s="256">
        <v>0</v>
      </c>
      <c r="U72" s="256">
        <v>0</v>
      </c>
      <c r="V72" s="256">
        <v>7</v>
      </c>
      <c r="W72" s="256">
        <v>11</v>
      </c>
      <c r="X72" s="257">
        <f t="shared" si="0"/>
        <v>7</v>
      </c>
      <c r="Y72" s="256">
        <f t="shared" si="0"/>
        <v>11</v>
      </c>
      <c r="Z72" s="256">
        <v>0</v>
      </c>
      <c r="AA72" s="256">
        <v>0</v>
      </c>
      <c r="AB72" s="256">
        <v>0</v>
      </c>
      <c r="AC72" s="256">
        <v>0</v>
      </c>
      <c r="AD72" s="256">
        <v>0</v>
      </c>
      <c r="AE72" s="256">
        <v>0</v>
      </c>
      <c r="AF72" s="255">
        <f t="shared" si="1"/>
        <v>0</v>
      </c>
      <c r="AG72" s="256">
        <f t="shared" si="1"/>
        <v>0</v>
      </c>
      <c r="AH72" s="258">
        <f t="shared" si="2"/>
        <v>7</v>
      </c>
      <c r="AI72" s="258">
        <f t="shared" si="2"/>
        <v>11</v>
      </c>
    </row>
    <row r="73" spans="10:35" ht="54">
      <c r="J73" s="465"/>
      <c r="K73" s="465"/>
      <c r="L73" s="279"/>
      <c r="M73" s="496"/>
      <c r="N73" s="262" t="s">
        <v>157</v>
      </c>
      <c r="O73" s="263"/>
      <c r="P73" s="256">
        <v>0</v>
      </c>
      <c r="Q73" s="256">
        <v>0</v>
      </c>
      <c r="R73" s="256">
        <v>0</v>
      </c>
      <c r="S73" s="256">
        <v>0</v>
      </c>
      <c r="T73" s="256">
        <v>0</v>
      </c>
      <c r="U73" s="256">
        <v>0</v>
      </c>
      <c r="V73" s="256">
        <v>0</v>
      </c>
      <c r="W73" s="256">
        <v>0</v>
      </c>
      <c r="X73" s="257">
        <f t="shared" si="0"/>
        <v>0</v>
      </c>
      <c r="Y73" s="256">
        <f t="shared" si="0"/>
        <v>0</v>
      </c>
      <c r="Z73" s="256">
        <v>0</v>
      </c>
      <c r="AA73" s="256">
        <v>0</v>
      </c>
      <c r="AB73" s="256">
        <v>0</v>
      </c>
      <c r="AC73" s="256">
        <v>0</v>
      </c>
      <c r="AD73" s="256">
        <v>0</v>
      </c>
      <c r="AE73" s="256">
        <v>0</v>
      </c>
      <c r="AF73" s="255">
        <f t="shared" si="1"/>
        <v>0</v>
      </c>
      <c r="AG73" s="256">
        <f t="shared" si="1"/>
        <v>0</v>
      </c>
      <c r="AH73" s="258">
        <f t="shared" si="2"/>
        <v>0</v>
      </c>
      <c r="AI73" s="258">
        <f t="shared" si="2"/>
        <v>0</v>
      </c>
    </row>
    <row r="74" spans="10:35" ht="27">
      <c r="J74" s="465"/>
      <c r="K74" s="465"/>
      <c r="L74" s="279"/>
      <c r="M74" s="496"/>
      <c r="N74" s="262" t="s">
        <v>158</v>
      </c>
      <c r="O74" s="263"/>
      <c r="P74" s="256">
        <v>0</v>
      </c>
      <c r="Q74" s="256">
        <v>0</v>
      </c>
      <c r="R74" s="256">
        <v>0</v>
      </c>
      <c r="S74" s="256">
        <v>0</v>
      </c>
      <c r="T74" s="256">
        <v>0</v>
      </c>
      <c r="U74" s="256">
        <v>0</v>
      </c>
      <c r="V74" s="256">
        <v>0</v>
      </c>
      <c r="W74" s="256">
        <v>0</v>
      </c>
      <c r="X74" s="257">
        <f t="shared" si="0"/>
        <v>0</v>
      </c>
      <c r="Y74" s="256">
        <f t="shared" si="0"/>
        <v>0</v>
      </c>
      <c r="Z74" s="256">
        <v>0</v>
      </c>
      <c r="AA74" s="256">
        <v>0</v>
      </c>
      <c r="AB74" s="256">
        <v>0</v>
      </c>
      <c r="AC74" s="256">
        <v>0</v>
      </c>
      <c r="AD74" s="256">
        <v>0</v>
      </c>
      <c r="AE74" s="256">
        <v>0</v>
      </c>
      <c r="AF74" s="255">
        <f t="shared" si="1"/>
        <v>0</v>
      </c>
      <c r="AG74" s="256">
        <f t="shared" si="1"/>
        <v>0</v>
      </c>
      <c r="AH74" s="258">
        <f t="shared" si="2"/>
        <v>0</v>
      </c>
      <c r="AI74" s="258">
        <f t="shared" si="2"/>
        <v>0</v>
      </c>
    </row>
    <row r="75" spans="10:35" ht="27">
      <c r="J75" s="465"/>
      <c r="K75" s="465"/>
      <c r="L75" s="279"/>
      <c r="M75" s="497"/>
      <c r="N75" s="270" t="s">
        <v>159</v>
      </c>
      <c r="O75" s="271"/>
      <c r="P75" s="256">
        <v>0</v>
      </c>
      <c r="Q75" s="256">
        <v>0</v>
      </c>
      <c r="R75" s="256">
        <v>0</v>
      </c>
      <c r="S75" s="256">
        <v>0</v>
      </c>
      <c r="T75" s="256">
        <v>0</v>
      </c>
      <c r="U75" s="256">
        <v>0</v>
      </c>
      <c r="V75" s="256">
        <v>0</v>
      </c>
      <c r="W75" s="256">
        <v>0</v>
      </c>
      <c r="X75" s="257">
        <f t="shared" si="0"/>
        <v>0</v>
      </c>
      <c r="Y75" s="256">
        <f t="shared" si="0"/>
        <v>0</v>
      </c>
      <c r="Z75" s="256">
        <v>0</v>
      </c>
      <c r="AA75" s="256">
        <v>0</v>
      </c>
      <c r="AB75" s="256">
        <v>0</v>
      </c>
      <c r="AC75" s="256">
        <v>0</v>
      </c>
      <c r="AD75" s="256">
        <v>0</v>
      </c>
      <c r="AE75" s="256">
        <v>0</v>
      </c>
      <c r="AF75" s="255">
        <f t="shared" si="1"/>
        <v>0</v>
      </c>
      <c r="AG75" s="256">
        <f t="shared" si="1"/>
        <v>0</v>
      </c>
      <c r="AH75" s="258">
        <f t="shared" si="2"/>
        <v>0</v>
      </c>
      <c r="AI75" s="258">
        <f t="shared" si="2"/>
        <v>0</v>
      </c>
    </row>
    <row r="76" spans="10:35" ht="17.25">
      <c r="J76" s="465"/>
      <c r="K76" s="465"/>
      <c r="L76" s="269">
        <v>28</v>
      </c>
      <c r="M76" s="276"/>
      <c r="N76" s="277" t="s">
        <v>160</v>
      </c>
      <c r="O76" s="250"/>
      <c r="P76" s="256">
        <v>1</v>
      </c>
      <c r="Q76" s="256">
        <v>1</v>
      </c>
      <c r="R76" s="256">
        <v>0</v>
      </c>
      <c r="S76" s="256">
        <v>0</v>
      </c>
      <c r="T76" s="256">
        <v>0</v>
      </c>
      <c r="U76" s="256">
        <v>0</v>
      </c>
      <c r="V76" s="256">
        <v>1</v>
      </c>
      <c r="W76" s="256">
        <v>1</v>
      </c>
      <c r="X76" s="257">
        <f t="shared" si="0"/>
        <v>1</v>
      </c>
      <c r="Y76" s="256">
        <f t="shared" si="0"/>
        <v>1</v>
      </c>
      <c r="Z76" s="256">
        <v>0</v>
      </c>
      <c r="AA76" s="256">
        <v>0</v>
      </c>
      <c r="AB76" s="256">
        <v>0</v>
      </c>
      <c r="AC76" s="256">
        <v>0</v>
      </c>
      <c r="AD76" s="256">
        <v>0</v>
      </c>
      <c r="AE76" s="256">
        <v>0</v>
      </c>
      <c r="AF76" s="255">
        <f t="shared" si="1"/>
        <v>0</v>
      </c>
      <c r="AG76" s="256">
        <f t="shared" si="1"/>
        <v>0</v>
      </c>
      <c r="AH76" s="258">
        <f t="shared" si="2"/>
        <v>1</v>
      </c>
      <c r="AI76" s="258">
        <f t="shared" si="2"/>
        <v>1</v>
      </c>
    </row>
    <row r="77" spans="10:35" ht="17.25">
      <c r="J77" s="465"/>
      <c r="K77" s="465"/>
      <c r="L77" s="254">
        <v>29</v>
      </c>
      <c r="M77" s="276"/>
      <c r="N77" s="277" t="s">
        <v>161</v>
      </c>
      <c r="O77" s="250"/>
      <c r="P77" s="256">
        <v>63</v>
      </c>
      <c r="Q77" s="256">
        <v>104</v>
      </c>
      <c r="R77" s="256">
        <v>0</v>
      </c>
      <c r="S77" s="256">
        <v>0</v>
      </c>
      <c r="T77" s="256">
        <v>17</v>
      </c>
      <c r="U77" s="256">
        <v>79</v>
      </c>
      <c r="V77" s="256">
        <v>63</v>
      </c>
      <c r="W77" s="256">
        <v>104</v>
      </c>
      <c r="X77" s="257">
        <f>T77+V77</f>
        <v>80</v>
      </c>
      <c r="Y77" s="256">
        <f t="shared" ref="X77:Y119" si="22">U77+W77</f>
        <v>183</v>
      </c>
      <c r="Z77" s="256">
        <v>33</v>
      </c>
      <c r="AA77" s="256">
        <v>65</v>
      </c>
      <c r="AB77" s="256">
        <v>18</v>
      </c>
      <c r="AC77" s="256">
        <v>35</v>
      </c>
      <c r="AD77" s="256">
        <v>0</v>
      </c>
      <c r="AE77" s="256">
        <v>0</v>
      </c>
      <c r="AF77" s="255">
        <f t="shared" ref="AF77:AG114" si="23">Z77+AB77+AD77</f>
        <v>51</v>
      </c>
      <c r="AG77" s="256">
        <f t="shared" si="23"/>
        <v>100</v>
      </c>
      <c r="AH77" s="258">
        <f t="shared" ref="AH77:AI114" si="24">X77-AF77</f>
        <v>29</v>
      </c>
      <c r="AI77" s="258">
        <f t="shared" si="24"/>
        <v>83</v>
      </c>
    </row>
    <row r="78" spans="10:35" ht="38.25" customHeight="1">
      <c r="J78" s="465"/>
      <c r="K78" s="465"/>
      <c r="L78" s="278">
        <v>30</v>
      </c>
      <c r="M78" s="495" t="s">
        <v>162</v>
      </c>
      <c r="N78" s="262" t="s">
        <v>163</v>
      </c>
      <c r="O78" s="263"/>
      <c r="P78" s="256">
        <v>28</v>
      </c>
      <c r="Q78" s="256">
        <v>29</v>
      </c>
      <c r="R78" s="256">
        <v>0</v>
      </c>
      <c r="S78" s="256">
        <v>0</v>
      </c>
      <c r="T78" s="256">
        <v>12</v>
      </c>
      <c r="U78" s="256">
        <v>12</v>
      </c>
      <c r="V78" s="256">
        <v>28</v>
      </c>
      <c r="W78" s="256">
        <v>29</v>
      </c>
      <c r="X78" s="257">
        <f>T78+V78</f>
        <v>40</v>
      </c>
      <c r="Y78" s="256">
        <f t="shared" si="22"/>
        <v>41</v>
      </c>
      <c r="Z78" s="256">
        <v>3</v>
      </c>
      <c r="AA78" s="256">
        <v>6</v>
      </c>
      <c r="AB78" s="256">
        <v>10</v>
      </c>
      <c r="AC78" s="256">
        <v>11</v>
      </c>
      <c r="AD78" s="256">
        <v>0</v>
      </c>
      <c r="AE78" s="256">
        <v>0</v>
      </c>
      <c r="AF78" s="255">
        <f t="shared" si="23"/>
        <v>13</v>
      </c>
      <c r="AG78" s="256">
        <f t="shared" si="23"/>
        <v>17</v>
      </c>
      <c r="AH78" s="258">
        <f t="shared" si="24"/>
        <v>27</v>
      </c>
      <c r="AI78" s="258">
        <f t="shared" si="24"/>
        <v>24</v>
      </c>
    </row>
    <row r="79" spans="10:35" ht="54">
      <c r="J79" s="465"/>
      <c r="K79" s="465"/>
      <c r="L79" s="279"/>
      <c r="M79" s="496"/>
      <c r="N79" s="262" t="s">
        <v>164</v>
      </c>
      <c r="O79" s="263"/>
      <c r="P79" s="256">
        <v>11</v>
      </c>
      <c r="Q79" s="256">
        <v>12</v>
      </c>
      <c r="R79" s="256">
        <v>0</v>
      </c>
      <c r="S79" s="256">
        <v>0</v>
      </c>
      <c r="T79" s="256">
        <v>0</v>
      </c>
      <c r="U79" s="256">
        <v>0</v>
      </c>
      <c r="V79" s="256">
        <v>11</v>
      </c>
      <c r="W79" s="256">
        <v>12</v>
      </c>
      <c r="X79" s="257">
        <f t="shared" si="22"/>
        <v>11</v>
      </c>
      <c r="Y79" s="256">
        <f t="shared" si="22"/>
        <v>12</v>
      </c>
      <c r="Z79" s="256">
        <v>4</v>
      </c>
      <c r="AA79" s="256">
        <v>5</v>
      </c>
      <c r="AB79" s="256">
        <v>0</v>
      </c>
      <c r="AC79" s="256">
        <v>0</v>
      </c>
      <c r="AD79" s="256">
        <v>0</v>
      </c>
      <c r="AE79" s="256">
        <v>0</v>
      </c>
      <c r="AF79" s="255">
        <f t="shared" si="23"/>
        <v>4</v>
      </c>
      <c r="AG79" s="256">
        <f t="shared" si="23"/>
        <v>5</v>
      </c>
      <c r="AH79" s="258">
        <f t="shared" si="24"/>
        <v>7</v>
      </c>
      <c r="AI79" s="258">
        <f t="shared" si="24"/>
        <v>7</v>
      </c>
    </row>
    <row r="80" spans="10:35" ht="27">
      <c r="J80" s="465"/>
      <c r="K80" s="465"/>
      <c r="L80" s="279"/>
      <c r="M80" s="496"/>
      <c r="N80" s="280" t="s">
        <v>165</v>
      </c>
      <c r="O80" s="281"/>
      <c r="P80" s="256">
        <v>11</v>
      </c>
      <c r="Q80" s="256">
        <v>11</v>
      </c>
      <c r="R80" s="256">
        <v>0</v>
      </c>
      <c r="S80" s="256">
        <v>0</v>
      </c>
      <c r="T80" s="256">
        <v>4</v>
      </c>
      <c r="U80" s="256">
        <v>4</v>
      </c>
      <c r="V80" s="256">
        <v>11</v>
      </c>
      <c r="W80" s="256">
        <v>11</v>
      </c>
      <c r="X80" s="257">
        <f>T80+V80</f>
        <v>15</v>
      </c>
      <c r="Y80" s="256">
        <f t="shared" si="22"/>
        <v>15</v>
      </c>
      <c r="Z80" s="256">
        <v>8</v>
      </c>
      <c r="AA80" s="256">
        <v>8</v>
      </c>
      <c r="AB80" s="256">
        <v>7</v>
      </c>
      <c r="AC80" s="256">
        <v>7</v>
      </c>
      <c r="AD80" s="256">
        <v>0</v>
      </c>
      <c r="AE80" s="256">
        <v>0</v>
      </c>
      <c r="AF80" s="255">
        <f t="shared" si="23"/>
        <v>15</v>
      </c>
      <c r="AG80" s="256">
        <f t="shared" si="23"/>
        <v>15</v>
      </c>
      <c r="AH80" s="258">
        <f t="shared" si="24"/>
        <v>0</v>
      </c>
      <c r="AI80" s="258">
        <f t="shared" si="24"/>
        <v>0</v>
      </c>
    </row>
    <row r="81" spans="10:35" ht="27">
      <c r="J81" s="465"/>
      <c r="K81" s="465"/>
      <c r="L81" s="279"/>
      <c r="M81" s="496"/>
      <c r="N81" s="280" t="s">
        <v>166</v>
      </c>
      <c r="O81" s="281"/>
      <c r="P81" s="256">
        <v>12</v>
      </c>
      <c r="Q81" s="256">
        <v>13</v>
      </c>
      <c r="R81" s="256">
        <v>0</v>
      </c>
      <c r="S81" s="256">
        <v>0</v>
      </c>
      <c r="T81" s="256">
        <v>3</v>
      </c>
      <c r="U81" s="256">
        <v>7</v>
      </c>
      <c r="V81" s="256">
        <v>12</v>
      </c>
      <c r="W81" s="256">
        <v>13</v>
      </c>
      <c r="X81" s="257">
        <f t="shared" si="22"/>
        <v>15</v>
      </c>
      <c r="Y81" s="256">
        <f t="shared" si="22"/>
        <v>20</v>
      </c>
      <c r="Z81" s="256">
        <v>10</v>
      </c>
      <c r="AA81" s="256">
        <v>15</v>
      </c>
      <c r="AB81" s="256">
        <v>5</v>
      </c>
      <c r="AC81" s="256">
        <v>5</v>
      </c>
      <c r="AD81" s="256">
        <v>0</v>
      </c>
      <c r="AE81" s="256">
        <v>0</v>
      </c>
      <c r="AF81" s="255">
        <f t="shared" si="23"/>
        <v>15</v>
      </c>
      <c r="AG81" s="256">
        <f t="shared" si="23"/>
        <v>20</v>
      </c>
      <c r="AH81" s="258">
        <f t="shared" si="24"/>
        <v>0</v>
      </c>
      <c r="AI81" s="258">
        <f t="shared" si="24"/>
        <v>0</v>
      </c>
    </row>
    <row r="82" spans="10:35" ht="27">
      <c r="J82" s="465"/>
      <c r="K82" s="465"/>
      <c r="L82" s="282"/>
      <c r="M82" s="497"/>
      <c r="N82" s="283" t="s">
        <v>167</v>
      </c>
      <c r="O82" s="284"/>
      <c r="P82" s="256">
        <v>9</v>
      </c>
      <c r="Q82" s="256">
        <v>13</v>
      </c>
      <c r="R82" s="256">
        <v>0</v>
      </c>
      <c r="S82" s="256">
        <v>0</v>
      </c>
      <c r="T82" s="256">
        <v>4</v>
      </c>
      <c r="U82" s="256">
        <v>9</v>
      </c>
      <c r="V82" s="256">
        <v>9</v>
      </c>
      <c r="W82" s="256">
        <v>13</v>
      </c>
      <c r="X82" s="257">
        <f t="shared" si="22"/>
        <v>13</v>
      </c>
      <c r="Y82" s="256">
        <f t="shared" si="22"/>
        <v>22</v>
      </c>
      <c r="Z82" s="256">
        <v>7</v>
      </c>
      <c r="AA82" s="256">
        <v>19</v>
      </c>
      <c r="AB82" s="256">
        <v>1</v>
      </c>
      <c r="AC82" s="256">
        <v>7</v>
      </c>
      <c r="AD82" s="256">
        <v>0</v>
      </c>
      <c r="AE82" s="256">
        <v>0</v>
      </c>
      <c r="AF82" s="255">
        <f t="shared" si="23"/>
        <v>8</v>
      </c>
      <c r="AG82" s="256">
        <f>0</f>
        <v>0</v>
      </c>
      <c r="AH82" s="258">
        <f t="shared" si="24"/>
        <v>5</v>
      </c>
      <c r="AI82" s="258">
        <f t="shared" si="24"/>
        <v>22</v>
      </c>
    </row>
    <row r="83" spans="10:35" ht="27">
      <c r="J83" s="465"/>
      <c r="K83" s="465"/>
      <c r="L83" s="278">
        <v>31</v>
      </c>
      <c r="M83" s="495" t="s">
        <v>168</v>
      </c>
      <c r="N83" s="262" t="s">
        <v>169</v>
      </c>
      <c r="O83" s="263"/>
      <c r="P83" s="256">
        <v>0</v>
      </c>
      <c r="Q83" s="256">
        <v>0</v>
      </c>
      <c r="R83" s="256">
        <v>0</v>
      </c>
      <c r="S83" s="256">
        <v>0</v>
      </c>
      <c r="T83" s="256">
        <v>0</v>
      </c>
      <c r="U83" s="256">
        <v>0</v>
      </c>
      <c r="V83" s="256">
        <v>0</v>
      </c>
      <c r="W83" s="256">
        <v>0</v>
      </c>
      <c r="X83" s="257">
        <f t="shared" si="22"/>
        <v>0</v>
      </c>
      <c r="Y83" s="256">
        <f t="shared" si="22"/>
        <v>0</v>
      </c>
      <c r="Z83" s="256">
        <v>0</v>
      </c>
      <c r="AA83" s="256">
        <v>0</v>
      </c>
      <c r="AB83" s="256">
        <v>0</v>
      </c>
      <c r="AC83" s="256">
        <v>0</v>
      </c>
      <c r="AD83" s="256">
        <v>0</v>
      </c>
      <c r="AE83" s="256">
        <v>0</v>
      </c>
      <c r="AF83" s="255">
        <f t="shared" si="23"/>
        <v>0</v>
      </c>
      <c r="AG83" s="256">
        <f t="shared" si="23"/>
        <v>0</v>
      </c>
      <c r="AH83" s="258">
        <f t="shared" si="24"/>
        <v>0</v>
      </c>
      <c r="AI83" s="258">
        <f t="shared" si="24"/>
        <v>0</v>
      </c>
    </row>
    <row r="84" spans="10:35" ht="54">
      <c r="J84" s="465"/>
      <c r="K84" s="465"/>
      <c r="L84" s="279"/>
      <c r="M84" s="496"/>
      <c r="N84" s="262" t="s">
        <v>170</v>
      </c>
      <c r="O84" s="285"/>
      <c r="P84" s="257">
        <v>0</v>
      </c>
      <c r="Q84" s="256">
        <v>0</v>
      </c>
      <c r="R84" s="256">
        <v>0</v>
      </c>
      <c r="S84" s="256">
        <v>0</v>
      </c>
      <c r="T84" s="257">
        <v>0</v>
      </c>
      <c r="U84" s="256">
        <v>0</v>
      </c>
      <c r="V84" s="256">
        <v>0</v>
      </c>
      <c r="W84" s="256">
        <v>0</v>
      </c>
      <c r="X84" s="257">
        <f t="shared" si="22"/>
        <v>0</v>
      </c>
      <c r="Y84" s="256">
        <f t="shared" si="22"/>
        <v>0</v>
      </c>
      <c r="Z84" s="257">
        <v>0</v>
      </c>
      <c r="AA84" s="256">
        <v>0</v>
      </c>
      <c r="AB84" s="256">
        <v>0</v>
      </c>
      <c r="AC84" s="256">
        <v>0</v>
      </c>
      <c r="AD84" s="256">
        <v>0</v>
      </c>
      <c r="AE84" s="256">
        <v>0</v>
      </c>
      <c r="AF84" s="255">
        <f t="shared" si="23"/>
        <v>0</v>
      </c>
      <c r="AG84" s="256">
        <f t="shared" si="23"/>
        <v>0</v>
      </c>
      <c r="AH84" s="258">
        <f t="shared" si="24"/>
        <v>0</v>
      </c>
      <c r="AI84" s="258">
        <f t="shared" si="24"/>
        <v>0</v>
      </c>
    </row>
    <row r="85" spans="10:35" ht="27">
      <c r="J85" s="465"/>
      <c r="K85" s="465"/>
      <c r="L85" s="279"/>
      <c r="M85" s="496"/>
      <c r="N85" s="262" t="s">
        <v>171</v>
      </c>
      <c r="O85" s="263"/>
      <c r="P85" s="256">
        <v>1</v>
      </c>
      <c r="Q85" s="256">
        <v>1</v>
      </c>
      <c r="R85" s="256">
        <v>0</v>
      </c>
      <c r="S85" s="256">
        <v>0</v>
      </c>
      <c r="T85" s="256">
        <v>0</v>
      </c>
      <c r="U85" s="256">
        <v>0</v>
      </c>
      <c r="V85" s="256">
        <v>1</v>
      </c>
      <c r="W85" s="256">
        <v>1</v>
      </c>
      <c r="X85" s="257">
        <f t="shared" si="22"/>
        <v>1</v>
      </c>
      <c r="Y85" s="256">
        <f t="shared" si="22"/>
        <v>1</v>
      </c>
      <c r="Z85" s="256">
        <v>0</v>
      </c>
      <c r="AA85" s="256">
        <v>0</v>
      </c>
      <c r="AB85" s="256">
        <v>0</v>
      </c>
      <c r="AC85" s="256">
        <v>0</v>
      </c>
      <c r="AD85" s="256">
        <v>0</v>
      </c>
      <c r="AE85" s="256">
        <v>0</v>
      </c>
      <c r="AF85" s="255">
        <f t="shared" si="23"/>
        <v>0</v>
      </c>
      <c r="AG85" s="256">
        <f t="shared" si="23"/>
        <v>0</v>
      </c>
      <c r="AH85" s="258">
        <f t="shared" si="24"/>
        <v>1</v>
      </c>
      <c r="AI85" s="258">
        <f t="shared" si="24"/>
        <v>1</v>
      </c>
    </row>
    <row r="86" spans="10:35" ht="17.25">
      <c r="J86" s="465"/>
      <c r="K86" s="465"/>
      <c r="L86" s="279"/>
      <c r="M86" s="496"/>
      <c r="N86" s="262" t="s">
        <v>172</v>
      </c>
      <c r="O86" s="263"/>
      <c r="P86" s="256">
        <v>0</v>
      </c>
      <c r="Q86" s="256">
        <v>0</v>
      </c>
      <c r="R86" s="256">
        <v>0</v>
      </c>
      <c r="S86" s="256">
        <v>0</v>
      </c>
      <c r="T86" s="256">
        <v>0</v>
      </c>
      <c r="U86" s="256">
        <v>0</v>
      </c>
      <c r="V86" s="256">
        <v>0</v>
      </c>
      <c r="W86" s="256">
        <v>0</v>
      </c>
      <c r="X86" s="257">
        <f t="shared" si="22"/>
        <v>0</v>
      </c>
      <c r="Y86" s="256">
        <f t="shared" si="22"/>
        <v>0</v>
      </c>
      <c r="Z86" s="256">
        <v>0</v>
      </c>
      <c r="AA86" s="256">
        <v>0</v>
      </c>
      <c r="AB86" s="256">
        <v>0</v>
      </c>
      <c r="AC86" s="256">
        <v>0</v>
      </c>
      <c r="AD86" s="256">
        <v>0</v>
      </c>
      <c r="AE86" s="256">
        <v>0</v>
      </c>
      <c r="AF86" s="255">
        <f t="shared" si="23"/>
        <v>0</v>
      </c>
      <c r="AG86" s="256">
        <f t="shared" si="23"/>
        <v>0</v>
      </c>
      <c r="AH86" s="258">
        <f t="shared" si="24"/>
        <v>0</v>
      </c>
      <c r="AI86" s="258">
        <f t="shared" si="24"/>
        <v>0</v>
      </c>
    </row>
    <row r="87" spans="10:35" ht="17.25">
      <c r="J87" s="465"/>
      <c r="K87" s="465"/>
      <c r="L87" s="279"/>
      <c r="M87" s="496"/>
      <c r="N87" s="260" t="s">
        <v>173</v>
      </c>
      <c r="O87" s="265"/>
      <c r="P87" s="256">
        <v>13</v>
      </c>
      <c r="Q87" s="256">
        <v>66</v>
      </c>
      <c r="R87" s="256">
        <v>0</v>
      </c>
      <c r="S87" s="256">
        <v>0</v>
      </c>
      <c r="T87" s="256">
        <v>0</v>
      </c>
      <c r="U87" s="256">
        <v>0</v>
      </c>
      <c r="V87" s="256">
        <v>13</v>
      </c>
      <c r="W87" s="256">
        <v>66</v>
      </c>
      <c r="X87" s="257">
        <f t="shared" si="22"/>
        <v>13</v>
      </c>
      <c r="Y87" s="256">
        <f t="shared" si="22"/>
        <v>66</v>
      </c>
      <c r="Z87" s="256">
        <v>11</v>
      </c>
      <c r="AA87" s="256">
        <v>42</v>
      </c>
      <c r="AB87" s="256">
        <v>0</v>
      </c>
      <c r="AC87" s="256">
        <v>0</v>
      </c>
      <c r="AD87" s="256">
        <v>0</v>
      </c>
      <c r="AE87" s="256">
        <v>0</v>
      </c>
      <c r="AF87" s="255">
        <f t="shared" si="23"/>
        <v>11</v>
      </c>
      <c r="AG87" s="256">
        <f t="shared" si="23"/>
        <v>42</v>
      </c>
      <c r="AH87" s="258">
        <f t="shared" si="24"/>
        <v>2</v>
      </c>
      <c r="AI87" s="258">
        <f t="shared" si="24"/>
        <v>24</v>
      </c>
    </row>
    <row r="88" spans="10:35" ht="25.5" customHeight="1">
      <c r="J88" s="465"/>
      <c r="K88" s="465"/>
      <c r="L88" s="279"/>
      <c r="M88" s="496"/>
      <c r="N88" s="487" t="s">
        <v>174</v>
      </c>
      <c r="O88" s="489"/>
      <c r="P88" s="256">
        <v>0</v>
      </c>
      <c r="Q88" s="256">
        <v>0</v>
      </c>
      <c r="R88" s="256">
        <v>0</v>
      </c>
      <c r="S88" s="256">
        <v>0</v>
      </c>
      <c r="T88" s="256">
        <v>0</v>
      </c>
      <c r="U88" s="256">
        <v>0</v>
      </c>
      <c r="V88" s="256">
        <v>0</v>
      </c>
      <c r="W88" s="256">
        <v>0</v>
      </c>
      <c r="X88" s="257">
        <f t="shared" si="22"/>
        <v>0</v>
      </c>
      <c r="Y88" s="256">
        <f t="shared" si="22"/>
        <v>0</v>
      </c>
      <c r="Z88" s="256">
        <v>0</v>
      </c>
      <c r="AA88" s="256">
        <v>0</v>
      </c>
      <c r="AB88" s="256">
        <v>0</v>
      </c>
      <c r="AC88" s="256">
        <v>0</v>
      </c>
      <c r="AD88" s="256">
        <v>0</v>
      </c>
      <c r="AE88" s="256">
        <v>0</v>
      </c>
      <c r="AF88" s="255">
        <f t="shared" si="23"/>
        <v>0</v>
      </c>
      <c r="AG88" s="256">
        <f t="shared" si="23"/>
        <v>0</v>
      </c>
      <c r="AH88" s="258">
        <f t="shared" si="24"/>
        <v>0</v>
      </c>
      <c r="AI88" s="258">
        <f t="shared" si="24"/>
        <v>0</v>
      </c>
    </row>
    <row r="89" spans="10:35" ht="23.25" customHeight="1">
      <c r="J89" s="465"/>
      <c r="K89" s="465"/>
      <c r="L89" s="279"/>
      <c r="M89" s="496"/>
      <c r="N89" s="487" t="s">
        <v>175</v>
      </c>
      <c r="O89" s="489"/>
      <c r="P89" s="256">
        <v>2</v>
      </c>
      <c r="Q89" s="256">
        <v>3</v>
      </c>
      <c r="R89" s="256">
        <v>0</v>
      </c>
      <c r="S89" s="256">
        <v>0</v>
      </c>
      <c r="T89" s="256">
        <v>0</v>
      </c>
      <c r="U89" s="256">
        <v>0</v>
      </c>
      <c r="V89" s="256">
        <v>2</v>
      </c>
      <c r="W89" s="256">
        <v>3</v>
      </c>
      <c r="X89" s="257">
        <f t="shared" si="22"/>
        <v>2</v>
      </c>
      <c r="Y89" s="256">
        <f t="shared" si="22"/>
        <v>3</v>
      </c>
      <c r="Z89" s="256">
        <v>1</v>
      </c>
      <c r="AA89" s="256">
        <v>1</v>
      </c>
      <c r="AB89" s="256">
        <v>0</v>
      </c>
      <c r="AC89" s="256">
        <v>0</v>
      </c>
      <c r="AD89" s="256">
        <v>0</v>
      </c>
      <c r="AE89" s="256">
        <v>0</v>
      </c>
      <c r="AF89" s="255">
        <f t="shared" si="23"/>
        <v>1</v>
      </c>
      <c r="AG89" s="256">
        <f t="shared" si="23"/>
        <v>1</v>
      </c>
      <c r="AH89" s="258">
        <f t="shared" si="24"/>
        <v>1</v>
      </c>
      <c r="AI89" s="258">
        <f t="shared" si="24"/>
        <v>2</v>
      </c>
    </row>
    <row r="90" spans="10:35" ht="54">
      <c r="J90" s="465"/>
      <c r="K90" s="465"/>
      <c r="L90" s="279"/>
      <c r="M90" s="496"/>
      <c r="N90" s="262" t="s">
        <v>176</v>
      </c>
      <c r="O90" s="263"/>
      <c r="P90" s="256">
        <v>0</v>
      </c>
      <c r="Q90" s="256">
        <v>0</v>
      </c>
      <c r="R90" s="256">
        <v>0</v>
      </c>
      <c r="S90" s="256">
        <v>0</v>
      </c>
      <c r="T90" s="256">
        <v>0</v>
      </c>
      <c r="U90" s="256">
        <v>0</v>
      </c>
      <c r="V90" s="256">
        <v>0</v>
      </c>
      <c r="W90" s="256">
        <v>0</v>
      </c>
      <c r="X90" s="257">
        <f t="shared" si="22"/>
        <v>0</v>
      </c>
      <c r="Y90" s="256">
        <f t="shared" si="22"/>
        <v>0</v>
      </c>
      <c r="Z90" s="256">
        <v>0</v>
      </c>
      <c r="AA90" s="256">
        <v>0</v>
      </c>
      <c r="AB90" s="256">
        <v>0</v>
      </c>
      <c r="AC90" s="256">
        <v>0</v>
      </c>
      <c r="AD90" s="256">
        <v>0</v>
      </c>
      <c r="AE90" s="256">
        <v>0</v>
      </c>
      <c r="AF90" s="255">
        <f t="shared" si="23"/>
        <v>0</v>
      </c>
      <c r="AG90" s="256">
        <f t="shared" si="23"/>
        <v>0</v>
      </c>
      <c r="AH90" s="258">
        <f t="shared" si="24"/>
        <v>0</v>
      </c>
      <c r="AI90" s="258">
        <f t="shared" si="24"/>
        <v>0</v>
      </c>
    </row>
    <row r="91" spans="10:35" ht="17.25">
      <c r="J91" s="465"/>
      <c r="K91" s="465"/>
      <c r="L91" s="279"/>
      <c r="M91" s="497"/>
      <c r="N91" s="270" t="s">
        <v>177</v>
      </c>
      <c r="O91" s="263"/>
      <c r="P91" s="256">
        <v>0</v>
      </c>
      <c r="Q91" s="256">
        <v>0</v>
      </c>
      <c r="R91" s="256">
        <v>0</v>
      </c>
      <c r="S91" s="256">
        <v>0</v>
      </c>
      <c r="T91" s="256">
        <v>0</v>
      </c>
      <c r="U91" s="256">
        <v>0</v>
      </c>
      <c r="V91" s="256">
        <v>0</v>
      </c>
      <c r="W91" s="256">
        <v>0</v>
      </c>
      <c r="X91" s="257">
        <f t="shared" si="22"/>
        <v>0</v>
      </c>
      <c r="Y91" s="256">
        <f t="shared" si="22"/>
        <v>0</v>
      </c>
      <c r="Z91" s="256">
        <v>0</v>
      </c>
      <c r="AA91" s="256">
        <v>0</v>
      </c>
      <c r="AB91" s="256">
        <v>0</v>
      </c>
      <c r="AC91" s="256">
        <v>0</v>
      </c>
      <c r="AD91" s="256">
        <v>0</v>
      </c>
      <c r="AE91" s="256">
        <v>0</v>
      </c>
      <c r="AF91" s="255">
        <f t="shared" si="23"/>
        <v>0</v>
      </c>
      <c r="AG91" s="256">
        <f t="shared" si="23"/>
        <v>0</v>
      </c>
      <c r="AH91" s="258">
        <f t="shared" si="24"/>
        <v>0</v>
      </c>
      <c r="AI91" s="258">
        <f t="shared" si="24"/>
        <v>0</v>
      </c>
    </row>
    <row r="92" spans="10:35" ht="17.25">
      <c r="J92" s="465"/>
      <c r="K92" s="466"/>
      <c r="L92" s="266"/>
      <c r="M92" s="286"/>
      <c r="N92" s="287" t="s">
        <v>11</v>
      </c>
      <c r="O92" s="288"/>
      <c r="P92" s="289">
        <f>SUM(P6:P91)</f>
        <v>1393</v>
      </c>
      <c r="Q92" s="289">
        <f t="shared" ref="Q92:W92" si="25">SUM(Q6:Q91)</f>
        <v>1738</v>
      </c>
      <c r="R92" s="289">
        <f t="shared" si="25"/>
        <v>0</v>
      </c>
      <c r="S92" s="256">
        <v>0</v>
      </c>
      <c r="T92" s="289">
        <f t="shared" si="25"/>
        <v>1074</v>
      </c>
      <c r="U92" s="289">
        <f t="shared" si="25"/>
        <v>1289</v>
      </c>
      <c r="V92" s="289">
        <f t="shared" si="25"/>
        <v>1393</v>
      </c>
      <c r="W92" s="289">
        <f t="shared" si="25"/>
        <v>1738</v>
      </c>
      <c r="X92" s="257">
        <f t="shared" si="22"/>
        <v>2467</v>
      </c>
      <c r="Y92" s="256">
        <f t="shared" si="22"/>
        <v>3027</v>
      </c>
      <c r="Z92" s="290">
        <f>SUM(Z6:Z91)</f>
        <v>751</v>
      </c>
      <c r="AA92" s="290">
        <f t="shared" ref="AA92:AE92" si="26">SUM(AA6:AA91)</f>
        <v>934</v>
      </c>
      <c r="AB92" s="290">
        <f t="shared" si="26"/>
        <v>303</v>
      </c>
      <c r="AC92" s="290">
        <f t="shared" si="26"/>
        <v>411</v>
      </c>
      <c r="AD92" s="290">
        <f t="shared" si="26"/>
        <v>319</v>
      </c>
      <c r="AE92" s="290">
        <f t="shared" si="26"/>
        <v>320</v>
      </c>
      <c r="AF92" s="255">
        <f t="shared" si="23"/>
        <v>1373</v>
      </c>
      <c r="AG92" s="291">
        <f t="shared" si="23"/>
        <v>1665</v>
      </c>
      <c r="AH92" s="258">
        <f t="shared" si="24"/>
        <v>1094</v>
      </c>
      <c r="AI92" s="258">
        <f t="shared" si="24"/>
        <v>1362</v>
      </c>
    </row>
    <row r="93" spans="10:35" ht="17.25">
      <c r="J93" s="292"/>
      <c r="K93" s="501" t="s">
        <v>178</v>
      </c>
      <c r="L93" s="293">
        <v>1</v>
      </c>
      <c r="M93" s="294" t="s">
        <v>179</v>
      </c>
      <c r="N93" s="295"/>
      <c r="O93" s="296"/>
      <c r="P93" s="256">
        <v>0</v>
      </c>
      <c r="Q93" s="256">
        <v>0</v>
      </c>
      <c r="R93" s="256">
        <v>0</v>
      </c>
      <c r="S93" s="256">
        <v>0</v>
      </c>
      <c r="T93" s="256">
        <v>0</v>
      </c>
      <c r="U93" s="256">
        <v>0</v>
      </c>
      <c r="V93" s="256">
        <v>0</v>
      </c>
      <c r="W93" s="256">
        <v>0</v>
      </c>
      <c r="X93" s="257">
        <f t="shared" si="22"/>
        <v>0</v>
      </c>
      <c r="Y93" s="256">
        <f t="shared" si="22"/>
        <v>0</v>
      </c>
      <c r="Z93" s="256">
        <v>0</v>
      </c>
      <c r="AA93" s="256">
        <v>0</v>
      </c>
      <c r="AB93" s="256">
        <v>0</v>
      </c>
      <c r="AC93" s="256">
        <v>0</v>
      </c>
      <c r="AD93" s="256">
        <v>0</v>
      </c>
      <c r="AE93" s="256">
        <v>0</v>
      </c>
      <c r="AF93" s="255">
        <f t="shared" si="23"/>
        <v>0</v>
      </c>
      <c r="AG93" s="256">
        <f t="shared" si="23"/>
        <v>0</v>
      </c>
      <c r="AH93" s="258">
        <f t="shared" si="24"/>
        <v>0</v>
      </c>
      <c r="AI93" s="258">
        <f t="shared" si="24"/>
        <v>0</v>
      </c>
    </row>
    <row r="94" spans="10:35" ht="17.25">
      <c r="J94" s="292"/>
      <c r="K94" s="502"/>
      <c r="L94" s="266">
        <v>2</v>
      </c>
      <c r="M94" s="297" t="s">
        <v>180</v>
      </c>
      <c r="N94" s="298"/>
      <c r="O94" s="299"/>
      <c r="P94" s="256">
        <v>0</v>
      </c>
      <c r="Q94" s="256">
        <v>0</v>
      </c>
      <c r="R94" s="256">
        <v>0</v>
      </c>
      <c r="S94" s="256">
        <v>0</v>
      </c>
      <c r="T94" s="256">
        <v>0</v>
      </c>
      <c r="U94" s="256">
        <v>0</v>
      </c>
      <c r="V94" s="256">
        <v>0</v>
      </c>
      <c r="W94" s="256">
        <v>0</v>
      </c>
      <c r="X94" s="257">
        <f t="shared" si="22"/>
        <v>0</v>
      </c>
      <c r="Y94" s="256">
        <f t="shared" si="22"/>
        <v>0</v>
      </c>
      <c r="Z94" s="256">
        <v>0</v>
      </c>
      <c r="AA94" s="256">
        <v>0</v>
      </c>
      <c r="AB94" s="256">
        <v>0</v>
      </c>
      <c r="AC94" s="256">
        <v>0</v>
      </c>
      <c r="AD94" s="256">
        <v>0</v>
      </c>
      <c r="AE94" s="256">
        <v>0</v>
      </c>
      <c r="AF94" s="255">
        <f t="shared" si="23"/>
        <v>0</v>
      </c>
      <c r="AG94" s="256">
        <f t="shared" si="23"/>
        <v>0</v>
      </c>
      <c r="AH94" s="258">
        <f t="shared" si="24"/>
        <v>0</v>
      </c>
      <c r="AI94" s="258">
        <f t="shared" si="24"/>
        <v>0</v>
      </c>
    </row>
    <row r="95" spans="10:35" ht="17.25">
      <c r="J95" s="292"/>
      <c r="K95" s="502"/>
      <c r="L95" s="293">
        <v>3</v>
      </c>
      <c r="M95" s="475" t="s">
        <v>181</v>
      </c>
      <c r="N95" s="476"/>
      <c r="O95" s="299"/>
      <c r="P95" s="256">
        <v>3</v>
      </c>
      <c r="Q95" s="256">
        <v>6</v>
      </c>
      <c r="R95" s="256">
        <v>0</v>
      </c>
      <c r="S95" s="256">
        <v>0</v>
      </c>
      <c r="T95" s="256">
        <v>1</v>
      </c>
      <c r="U95" s="256">
        <v>2</v>
      </c>
      <c r="V95" s="256">
        <v>3</v>
      </c>
      <c r="W95" s="256">
        <v>6</v>
      </c>
      <c r="X95" s="257">
        <f t="shared" si="22"/>
        <v>4</v>
      </c>
      <c r="Y95" s="256">
        <f t="shared" si="22"/>
        <v>8</v>
      </c>
      <c r="Z95" s="256">
        <v>3</v>
      </c>
      <c r="AA95" s="256">
        <v>5</v>
      </c>
      <c r="AB95" s="256">
        <v>0</v>
      </c>
      <c r="AC95" s="256">
        <v>0</v>
      </c>
      <c r="AD95" s="256">
        <v>0</v>
      </c>
      <c r="AE95" s="256">
        <v>0</v>
      </c>
      <c r="AF95" s="255">
        <f t="shared" si="23"/>
        <v>3</v>
      </c>
      <c r="AG95" s="256">
        <f t="shared" si="23"/>
        <v>5</v>
      </c>
      <c r="AH95" s="258">
        <f t="shared" si="24"/>
        <v>1</v>
      </c>
      <c r="AI95" s="258">
        <f t="shared" si="24"/>
        <v>3</v>
      </c>
    </row>
    <row r="96" spans="10:35" ht="17.25">
      <c r="J96" s="292"/>
      <c r="K96" s="502"/>
      <c r="L96" s="266">
        <v>4</v>
      </c>
      <c r="M96" s="300" t="s">
        <v>182</v>
      </c>
      <c r="N96" s="301"/>
      <c r="O96" s="302"/>
      <c r="P96" s="256">
        <v>6</v>
      </c>
      <c r="Q96" s="256">
        <v>6</v>
      </c>
      <c r="R96" s="256">
        <v>0</v>
      </c>
      <c r="S96" s="256">
        <v>0</v>
      </c>
      <c r="T96" s="256">
        <v>0</v>
      </c>
      <c r="U96" s="256">
        <v>0</v>
      </c>
      <c r="V96" s="256">
        <v>6</v>
      </c>
      <c r="W96" s="256">
        <v>6</v>
      </c>
      <c r="X96" s="257">
        <f t="shared" si="22"/>
        <v>6</v>
      </c>
      <c r="Y96" s="256">
        <f t="shared" si="22"/>
        <v>6</v>
      </c>
      <c r="Z96" s="256">
        <v>6</v>
      </c>
      <c r="AA96" s="256">
        <v>6</v>
      </c>
      <c r="AB96" s="256">
        <v>0</v>
      </c>
      <c r="AC96" s="256">
        <v>0</v>
      </c>
      <c r="AD96" s="256">
        <v>0</v>
      </c>
      <c r="AE96" s="256">
        <v>0</v>
      </c>
      <c r="AF96" s="255">
        <f t="shared" si="23"/>
        <v>6</v>
      </c>
      <c r="AG96" s="256">
        <f t="shared" si="23"/>
        <v>6</v>
      </c>
      <c r="AH96" s="258">
        <f t="shared" si="24"/>
        <v>0</v>
      </c>
      <c r="AI96" s="258">
        <f t="shared" si="24"/>
        <v>0</v>
      </c>
    </row>
    <row r="97" spans="10:35" ht="17.25">
      <c r="J97" s="292"/>
      <c r="K97" s="502"/>
      <c r="L97" s="293">
        <v>5</v>
      </c>
      <c r="M97" s="297" t="s">
        <v>183</v>
      </c>
      <c r="N97" s="298"/>
      <c r="O97" s="299"/>
      <c r="P97" s="256">
        <v>1</v>
      </c>
      <c r="Q97" s="256">
        <v>1</v>
      </c>
      <c r="R97" s="256">
        <v>0</v>
      </c>
      <c r="S97" s="256">
        <v>0</v>
      </c>
      <c r="T97" s="256">
        <v>0</v>
      </c>
      <c r="U97" s="256">
        <v>0</v>
      </c>
      <c r="V97" s="256">
        <v>1</v>
      </c>
      <c r="W97" s="256">
        <v>1</v>
      </c>
      <c r="X97" s="257">
        <f t="shared" si="22"/>
        <v>1</v>
      </c>
      <c r="Y97" s="256">
        <f t="shared" si="22"/>
        <v>1</v>
      </c>
      <c r="Z97" s="256">
        <v>1</v>
      </c>
      <c r="AA97" s="256">
        <v>1</v>
      </c>
      <c r="AB97" s="256">
        <v>0</v>
      </c>
      <c r="AC97" s="256">
        <v>0</v>
      </c>
      <c r="AD97" s="256">
        <v>0</v>
      </c>
      <c r="AE97" s="256">
        <v>0</v>
      </c>
      <c r="AF97" s="255">
        <f t="shared" si="23"/>
        <v>1</v>
      </c>
      <c r="AG97" s="256">
        <f t="shared" si="23"/>
        <v>1</v>
      </c>
      <c r="AH97" s="258">
        <f t="shared" si="24"/>
        <v>0</v>
      </c>
      <c r="AI97" s="258">
        <f t="shared" si="24"/>
        <v>0</v>
      </c>
    </row>
    <row r="98" spans="10:35" ht="17.25">
      <c r="J98" s="292"/>
      <c r="K98" s="502"/>
      <c r="L98" s="266">
        <v>6</v>
      </c>
      <c r="M98" s="300" t="s">
        <v>184</v>
      </c>
      <c r="N98" s="301"/>
      <c r="O98" s="302"/>
      <c r="P98" s="256">
        <v>0</v>
      </c>
      <c r="Q98" s="256">
        <v>0</v>
      </c>
      <c r="R98" s="256">
        <v>0</v>
      </c>
      <c r="S98" s="256">
        <v>0</v>
      </c>
      <c r="T98" s="256">
        <v>0</v>
      </c>
      <c r="U98" s="256">
        <v>0</v>
      </c>
      <c r="V98" s="256">
        <v>0</v>
      </c>
      <c r="W98" s="256">
        <v>0</v>
      </c>
      <c r="X98" s="256">
        <v>0</v>
      </c>
      <c r="Y98" s="256">
        <v>0</v>
      </c>
      <c r="Z98" s="256">
        <v>0</v>
      </c>
      <c r="AA98" s="256">
        <v>0</v>
      </c>
      <c r="AB98" s="256">
        <v>0</v>
      </c>
      <c r="AC98" s="256">
        <v>0</v>
      </c>
      <c r="AD98" s="256">
        <v>0</v>
      </c>
      <c r="AE98" s="256">
        <v>0</v>
      </c>
      <c r="AF98" s="256">
        <v>0</v>
      </c>
      <c r="AG98" s="256">
        <v>0</v>
      </c>
      <c r="AH98" s="256">
        <v>0</v>
      </c>
      <c r="AI98" s="256">
        <v>0</v>
      </c>
    </row>
    <row r="99" spans="10:35" ht="17.25">
      <c r="J99" s="292"/>
      <c r="K99" s="502"/>
      <c r="L99" s="293">
        <v>7</v>
      </c>
      <c r="M99" s="297" t="s">
        <v>185</v>
      </c>
      <c r="N99" s="298"/>
      <c r="O99" s="299"/>
      <c r="P99" s="256">
        <v>0</v>
      </c>
      <c r="Q99" s="256">
        <v>0</v>
      </c>
      <c r="R99" s="256">
        <v>0</v>
      </c>
      <c r="S99" s="256">
        <v>0</v>
      </c>
      <c r="T99" s="256">
        <v>0</v>
      </c>
      <c r="U99" s="256">
        <v>0</v>
      </c>
      <c r="V99" s="256">
        <v>0</v>
      </c>
      <c r="W99" s="256">
        <v>0</v>
      </c>
      <c r="X99" s="256">
        <v>0</v>
      </c>
      <c r="Y99" s="256">
        <v>0</v>
      </c>
      <c r="Z99" s="256">
        <v>0</v>
      </c>
      <c r="AA99" s="256">
        <v>0</v>
      </c>
      <c r="AB99" s="256">
        <v>0</v>
      </c>
      <c r="AC99" s="256">
        <v>0</v>
      </c>
      <c r="AD99" s="256">
        <v>0</v>
      </c>
      <c r="AE99" s="256">
        <v>0</v>
      </c>
      <c r="AF99" s="256">
        <v>0</v>
      </c>
      <c r="AG99" s="256">
        <v>0</v>
      </c>
      <c r="AH99" s="256">
        <v>0</v>
      </c>
      <c r="AI99" s="256">
        <v>0</v>
      </c>
    </row>
    <row r="100" spans="10:35" ht="17.25">
      <c r="J100" s="292"/>
      <c r="K100" s="502"/>
      <c r="L100" s="266">
        <v>8</v>
      </c>
      <c r="M100" s="300" t="s">
        <v>186</v>
      </c>
      <c r="N100" s="301"/>
      <c r="O100" s="302"/>
      <c r="P100" s="256">
        <v>0</v>
      </c>
      <c r="Q100" s="256">
        <v>0</v>
      </c>
      <c r="R100" s="256">
        <v>0</v>
      </c>
      <c r="S100" s="256">
        <v>0</v>
      </c>
      <c r="T100" s="256">
        <v>0</v>
      </c>
      <c r="U100" s="256">
        <v>0</v>
      </c>
      <c r="V100" s="256">
        <v>0</v>
      </c>
      <c r="W100" s="256">
        <v>0</v>
      </c>
      <c r="X100" s="257">
        <f t="shared" si="22"/>
        <v>0</v>
      </c>
      <c r="Y100" s="256">
        <f t="shared" si="22"/>
        <v>0</v>
      </c>
      <c r="Z100" s="256">
        <v>0</v>
      </c>
      <c r="AA100" s="256">
        <v>0</v>
      </c>
      <c r="AB100" s="256">
        <v>0</v>
      </c>
      <c r="AC100" s="256">
        <v>0</v>
      </c>
      <c r="AD100" s="256">
        <v>0</v>
      </c>
      <c r="AE100" s="256">
        <v>0</v>
      </c>
      <c r="AF100" s="255">
        <f t="shared" si="23"/>
        <v>0</v>
      </c>
      <c r="AG100" s="256">
        <f t="shared" si="23"/>
        <v>0</v>
      </c>
      <c r="AH100" s="258">
        <f t="shared" si="24"/>
        <v>0</v>
      </c>
      <c r="AI100" s="258">
        <f t="shared" si="24"/>
        <v>0</v>
      </c>
    </row>
    <row r="101" spans="10:35" ht="17.25">
      <c r="J101" s="292"/>
      <c r="K101" s="502"/>
      <c r="L101" s="293">
        <v>9</v>
      </c>
      <c r="M101" s="297" t="s">
        <v>187</v>
      </c>
      <c r="N101" s="298"/>
      <c r="O101" s="299"/>
      <c r="P101" s="256">
        <v>1</v>
      </c>
      <c r="Q101" s="256">
        <v>1</v>
      </c>
      <c r="R101" s="256">
        <v>0</v>
      </c>
      <c r="S101" s="256">
        <v>0</v>
      </c>
      <c r="T101" s="256">
        <v>0</v>
      </c>
      <c r="U101" s="256">
        <v>0</v>
      </c>
      <c r="V101" s="256">
        <v>1</v>
      </c>
      <c r="W101" s="256">
        <v>1</v>
      </c>
      <c r="X101" s="257">
        <f t="shared" si="22"/>
        <v>1</v>
      </c>
      <c r="Y101" s="256">
        <f t="shared" si="22"/>
        <v>1</v>
      </c>
      <c r="Z101" s="256">
        <v>1</v>
      </c>
      <c r="AA101" s="256">
        <v>1</v>
      </c>
      <c r="AB101" s="256">
        <v>0</v>
      </c>
      <c r="AC101" s="256">
        <v>0</v>
      </c>
      <c r="AD101" s="256">
        <v>0</v>
      </c>
      <c r="AE101" s="256">
        <v>0</v>
      </c>
      <c r="AF101" s="255">
        <f t="shared" si="23"/>
        <v>1</v>
      </c>
      <c r="AG101" s="256">
        <f t="shared" si="23"/>
        <v>1</v>
      </c>
      <c r="AH101" s="258">
        <f t="shared" si="24"/>
        <v>0</v>
      </c>
      <c r="AI101" s="258">
        <f t="shared" si="24"/>
        <v>0</v>
      </c>
    </row>
    <row r="102" spans="10:35" ht="17.25">
      <c r="J102" s="292"/>
      <c r="K102" s="502"/>
      <c r="L102" s="266">
        <v>10</v>
      </c>
      <c r="M102" s="300" t="s">
        <v>188</v>
      </c>
      <c r="N102" s="301"/>
      <c r="O102" s="302"/>
      <c r="P102" s="256">
        <v>0</v>
      </c>
      <c r="Q102" s="256">
        <v>0</v>
      </c>
      <c r="R102" s="256">
        <v>0</v>
      </c>
      <c r="S102" s="256">
        <v>0</v>
      </c>
      <c r="T102" s="256">
        <v>0</v>
      </c>
      <c r="U102" s="256">
        <v>0</v>
      </c>
      <c r="V102" s="256">
        <v>0</v>
      </c>
      <c r="W102" s="256">
        <v>0</v>
      </c>
      <c r="X102" s="257">
        <f t="shared" si="22"/>
        <v>0</v>
      </c>
      <c r="Y102" s="256">
        <f t="shared" si="22"/>
        <v>0</v>
      </c>
      <c r="Z102" s="256">
        <v>0</v>
      </c>
      <c r="AA102" s="256">
        <v>0</v>
      </c>
      <c r="AB102" s="256">
        <v>0</v>
      </c>
      <c r="AC102" s="256">
        <v>0</v>
      </c>
      <c r="AD102" s="256">
        <v>0</v>
      </c>
      <c r="AE102" s="256">
        <v>0</v>
      </c>
      <c r="AF102" s="255">
        <f t="shared" si="23"/>
        <v>0</v>
      </c>
      <c r="AG102" s="256">
        <f t="shared" si="23"/>
        <v>0</v>
      </c>
      <c r="AH102" s="258">
        <f t="shared" si="24"/>
        <v>0</v>
      </c>
      <c r="AI102" s="258">
        <f t="shared" si="24"/>
        <v>0</v>
      </c>
    </row>
    <row r="103" spans="10:35" ht="17.25">
      <c r="J103" s="292"/>
      <c r="K103" s="502"/>
      <c r="L103" s="293">
        <v>11</v>
      </c>
      <c r="M103" s="297" t="s">
        <v>189</v>
      </c>
      <c r="N103" s="298"/>
      <c r="O103" s="299"/>
      <c r="P103" s="256">
        <v>0</v>
      </c>
      <c r="Q103" s="256">
        <v>0</v>
      </c>
      <c r="R103" s="256">
        <v>0</v>
      </c>
      <c r="S103" s="256">
        <v>0</v>
      </c>
      <c r="T103" s="256">
        <v>0</v>
      </c>
      <c r="U103" s="256">
        <v>0</v>
      </c>
      <c r="V103" s="256">
        <v>0</v>
      </c>
      <c r="W103" s="256">
        <v>0</v>
      </c>
      <c r="X103" s="257">
        <f t="shared" si="22"/>
        <v>0</v>
      </c>
      <c r="Y103" s="256">
        <f t="shared" si="22"/>
        <v>0</v>
      </c>
      <c r="Z103" s="256">
        <v>0</v>
      </c>
      <c r="AA103" s="256">
        <v>0</v>
      </c>
      <c r="AB103" s="256">
        <v>0</v>
      </c>
      <c r="AC103" s="256">
        <v>0</v>
      </c>
      <c r="AD103" s="256">
        <v>0</v>
      </c>
      <c r="AE103" s="256">
        <v>0</v>
      </c>
      <c r="AF103" s="255">
        <f t="shared" si="23"/>
        <v>0</v>
      </c>
      <c r="AG103" s="256">
        <f t="shared" si="23"/>
        <v>0</v>
      </c>
      <c r="AH103" s="258">
        <f t="shared" si="24"/>
        <v>0</v>
      </c>
      <c r="AI103" s="258">
        <f t="shared" si="24"/>
        <v>0</v>
      </c>
    </row>
    <row r="104" spans="10:35" ht="17.25">
      <c r="J104" s="292"/>
      <c r="K104" s="502"/>
      <c r="L104" s="266">
        <v>12</v>
      </c>
      <c r="M104" s="297" t="s">
        <v>190</v>
      </c>
      <c r="N104" s="298"/>
      <c r="O104" s="299"/>
      <c r="P104" s="256">
        <v>0</v>
      </c>
      <c r="Q104" s="256">
        <v>0</v>
      </c>
      <c r="R104" s="256">
        <v>0</v>
      </c>
      <c r="S104" s="256">
        <v>0</v>
      </c>
      <c r="T104" s="256">
        <v>0</v>
      </c>
      <c r="U104" s="256">
        <v>0</v>
      </c>
      <c r="V104" s="256">
        <v>0</v>
      </c>
      <c r="W104" s="256">
        <v>0</v>
      </c>
      <c r="X104" s="257">
        <f t="shared" si="22"/>
        <v>0</v>
      </c>
      <c r="Y104" s="256">
        <f t="shared" si="22"/>
        <v>0</v>
      </c>
      <c r="Z104" s="256">
        <v>0</v>
      </c>
      <c r="AA104" s="256">
        <v>0</v>
      </c>
      <c r="AB104" s="256">
        <v>0</v>
      </c>
      <c r="AC104" s="256">
        <v>0</v>
      </c>
      <c r="AD104" s="256">
        <v>0</v>
      </c>
      <c r="AE104" s="256">
        <v>0</v>
      </c>
      <c r="AF104" s="255">
        <f t="shared" si="23"/>
        <v>0</v>
      </c>
      <c r="AG104" s="256">
        <f t="shared" si="23"/>
        <v>0</v>
      </c>
      <c r="AH104" s="258">
        <f t="shared" si="24"/>
        <v>0</v>
      </c>
      <c r="AI104" s="258">
        <f t="shared" si="24"/>
        <v>0</v>
      </c>
    </row>
    <row r="105" spans="10:35" ht="17.25">
      <c r="J105" s="292"/>
      <c r="K105" s="502"/>
      <c r="L105" s="293">
        <v>13</v>
      </c>
      <c r="M105" s="297" t="s">
        <v>191</v>
      </c>
      <c r="N105" s="298"/>
      <c r="O105" s="299"/>
      <c r="P105" s="256">
        <v>2</v>
      </c>
      <c r="Q105" s="256">
        <v>2</v>
      </c>
      <c r="R105" s="256">
        <v>0</v>
      </c>
      <c r="S105" s="256">
        <v>0</v>
      </c>
      <c r="T105" s="256">
        <v>0</v>
      </c>
      <c r="U105" s="256">
        <v>0</v>
      </c>
      <c r="V105" s="256">
        <v>2</v>
      </c>
      <c r="W105" s="256">
        <v>2</v>
      </c>
      <c r="X105" s="257">
        <f t="shared" si="22"/>
        <v>2</v>
      </c>
      <c r="Y105" s="256">
        <f t="shared" si="22"/>
        <v>2</v>
      </c>
      <c r="Z105" s="256">
        <v>2</v>
      </c>
      <c r="AA105" s="256">
        <v>2</v>
      </c>
      <c r="AB105" s="256">
        <v>0</v>
      </c>
      <c r="AC105" s="256">
        <v>0</v>
      </c>
      <c r="AD105" s="256">
        <v>0</v>
      </c>
      <c r="AE105" s="256">
        <v>0</v>
      </c>
      <c r="AF105" s="255">
        <f t="shared" si="23"/>
        <v>2</v>
      </c>
      <c r="AG105" s="256">
        <f t="shared" si="23"/>
        <v>2</v>
      </c>
      <c r="AH105" s="258">
        <f t="shared" si="24"/>
        <v>0</v>
      </c>
      <c r="AI105" s="258">
        <f t="shared" si="24"/>
        <v>0</v>
      </c>
    </row>
    <row r="106" spans="10:35" ht="17.25">
      <c r="J106" s="292"/>
      <c r="K106" s="502"/>
      <c r="L106" s="266">
        <v>14</v>
      </c>
      <c r="M106" s="297" t="s">
        <v>192</v>
      </c>
      <c r="N106" s="298"/>
      <c r="O106" s="299"/>
      <c r="P106" s="256">
        <v>1</v>
      </c>
      <c r="Q106" s="256">
        <v>1</v>
      </c>
      <c r="R106" s="256">
        <v>0</v>
      </c>
      <c r="S106" s="256">
        <v>0</v>
      </c>
      <c r="T106" s="256">
        <v>1</v>
      </c>
      <c r="U106" s="256">
        <v>4</v>
      </c>
      <c r="V106" s="256">
        <v>1</v>
      </c>
      <c r="W106" s="256">
        <v>1</v>
      </c>
      <c r="X106" s="257">
        <f t="shared" si="22"/>
        <v>2</v>
      </c>
      <c r="Y106" s="256">
        <f t="shared" si="22"/>
        <v>5</v>
      </c>
      <c r="Z106" s="256">
        <v>1</v>
      </c>
      <c r="AA106" s="256">
        <v>4</v>
      </c>
      <c r="AB106" s="256">
        <v>0</v>
      </c>
      <c r="AC106" s="256">
        <v>0</v>
      </c>
      <c r="AD106" s="256">
        <v>0</v>
      </c>
      <c r="AE106" s="256">
        <v>0</v>
      </c>
      <c r="AF106" s="255">
        <f t="shared" si="23"/>
        <v>1</v>
      </c>
      <c r="AG106" s="256">
        <f t="shared" si="23"/>
        <v>4</v>
      </c>
      <c r="AH106" s="258">
        <f t="shared" si="24"/>
        <v>1</v>
      </c>
      <c r="AI106" s="258">
        <f t="shared" si="24"/>
        <v>1</v>
      </c>
    </row>
    <row r="107" spans="10:35" ht="17.25">
      <c r="J107" s="292"/>
      <c r="K107" s="502"/>
      <c r="L107" s="293">
        <v>15</v>
      </c>
      <c r="M107" s="297" t="s">
        <v>193</v>
      </c>
      <c r="N107" s="298"/>
      <c r="O107" s="299"/>
      <c r="P107" s="256">
        <v>1</v>
      </c>
      <c r="Q107" s="256">
        <v>1</v>
      </c>
      <c r="R107" s="256">
        <v>0</v>
      </c>
      <c r="S107" s="256">
        <v>0</v>
      </c>
      <c r="T107" s="256">
        <v>1</v>
      </c>
      <c r="U107" s="256">
        <v>3</v>
      </c>
      <c r="V107" s="256">
        <v>1</v>
      </c>
      <c r="W107" s="256">
        <v>1</v>
      </c>
      <c r="X107" s="257">
        <f>T107+V107</f>
        <v>2</v>
      </c>
      <c r="Y107" s="256">
        <f t="shared" si="22"/>
        <v>4</v>
      </c>
      <c r="Z107" s="256">
        <v>1</v>
      </c>
      <c r="AA107" s="256">
        <v>3</v>
      </c>
      <c r="AB107" s="256">
        <v>0</v>
      </c>
      <c r="AC107" s="256">
        <v>0</v>
      </c>
      <c r="AD107" s="256">
        <v>0</v>
      </c>
      <c r="AE107" s="256">
        <v>0</v>
      </c>
      <c r="AF107" s="255">
        <f t="shared" si="23"/>
        <v>1</v>
      </c>
      <c r="AG107" s="256">
        <f t="shared" si="23"/>
        <v>3</v>
      </c>
      <c r="AH107" s="258">
        <f t="shared" si="24"/>
        <v>1</v>
      </c>
      <c r="AI107" s="258">
        <f t="shared" si="24"/>
        <v>1</v>
      </c>
    </row>
    <row r="108" spans="10:35" ht="17.25">
      <c r="J108" s="292"/>
      <c r="K108" s="502"/>
      <c r="L108" s="266">
        <v>16</v>
      </c>
      <c r="M108" s="294" t="s">
        <v>194</v>
      </c>
      <c r="N108" s="295"/>
      <c r="O108" s="296"/>
      <c r="P108" s="256">
        <v>0</v>
      </c>
      <c r="Q108" s="256">
        <v>0</v>
      </c>
      <c r="R108" s="256">
        <v>0</v>
      </c>
      <c r="S108" s="256">
        <v>0</v>
      </c>
      <c r="T108" s="256">
        <v>0</v>
      </c>
      <c r="U108" s="256">
        <v>0</v>
      </c>
      <c r="V108" s="256">
        <v>0</v>
      </c>
      <c r="W108" s="256">
        <v>0</v>
      </c>
      <c r="X108" s="257">
        <f t="shared" si="22"/>
        <v>0</v>
      </c>
      <c r="Y108" s="256">
        <f t="shared" si="22"/>
        <v>0</v>
      </c>
      <c r="Z108" s="256">
        <v>0</v>
      </c>
      <c r="AA108" s="256">
        <v>0</v>
      </c>
      <c r="AB108" s="256">
        <v>0</v>
      </c>
      <c r="AC108" s="256">
        <v>0</v>
      </c>
      <c r="AD108" s="256">
        <v>0</v>
      </c>
      <c r="AE108" s="256">
        <v>0</v>
      </c>
      <c r="AF108" s="255">
        <f t="shared" si="23"/>
        <v>0</v>
      </c>
      <c r="AG108" s="256">
        <f t="shared" si="23"/>
        <v>0</v>
      </c>
      <c r="AH108" s="258">
        <f t="shared" si="24"/>
        <v>0</v>
      </c>
      <c r="AI108" s="258">
        <f t="shared" si="24"/>
        <v>0</v>
      </c>
    </row>
    <row r="109" spans="10:35" ht="17.25">
      <c r="J109" s="292"/>
      <c r="K109" s="502"/>
      <c r="L109" s="293">
        <v>17</v>
      </c>
      <c r="M109" s="297" t="s">
        <v>195</v>
      </c>
      <c r="N109" s="298"/>
      <c r="O109" s="299"/>
      <c r="P109" s="256">
        <v>0</v>
      </c>
      <c r="Q109" s="256">
        <v>0</v>
      </c>
      <c r="R109" s="256">
        <v>0</v>
      </c>
      <c r="S109" s="256">
        <v>0</v>
      </c>
      <c r="T109" s="256">
        <v>0</v>
      </c>
      <c r="U109" s="256">
        <v>0</v>
      </c>
      <c r="V109" s="256">
        <v>0</v>
      </c>
      <c r="W109" s="256">
        <v>0</v>
      </c>
      <c r="X109" s="257">
        <f t="shared" si="22"/>
        <v>0</v>
      </c>
      <c r="Y109" s="256">
        <f t="shared" si="22"/>
        <v>0</v>
      </c>
      <c r="Z109" s="256">
        <v>0</v>
      </c>
      <c r="AA109" s="256">
        <v>0</v>
      </c>
      <c r="AB109" s="256">
        <v>0</v>
      </c>
      <c r="AC109" s="256">
        <v>0</v>
      </c>
      <c r="AD109" s="256">
        <v>0</v>
      </c>
      <c r="AE109" s="256">
        <v>0</v>
      </c>
      <c r="AF109" s="255">
        <f t="shared" si="23"/>
        <v>0</v>
      </c>
      <c r="AG109" s="256">
        <f t="shared" si="23"/>
        <v>0</v>
      </c>
      <c r="AH109" s="258">
        <f t="shared" si="24"/>
        <v>0</v>
      </c>
      <c r="AI109" s="258">
        <f t="shared" si="24"/>
        <v>0</v>
      </c>
    </row>
    <row r="110" spans="10:35" ht="17.25">
      <c r="J110" s="292"/>
      <c r="K110" s="502"/>
      <c r="L110" s="266">
        <v>18</v>
      </c>
      <c r="M110" s="297" t="s">
        <v>196</v>
      </c>
      <c r="N110" s="298"/>
      <c r="O110" s="299"/>
      <c r="P110" s="256">
        <v>0</v>
      </c>
      <c r="Q110" s="256">
        <v>0</v>
      </c>
      <c r="R110" s="256">
        <v>0</v>
      </c>
      <c r="S110" s="256">
        <v>0</v>
      </c>
      <c r="T110" s="256">
        <v>0</v>
      </c>
      <c r="U110" s="256">
        <v>0</v>
      </c>
      <c r="V110" s="256">
        <v>0</v>
      </c>
      <c r="W110" s="256">
        <v>0</v>
      </c>
      <c r="X110" s="257">
        <f t="shared" si="22"/>
        <v>0</v>
      </c>
      <c r="Y110" s="256">
        <f t="shared" si="22"/>
        <v>0</v>
      </c>
      <c r="Z110" s="256">
        <v>0</v>
      </c>
      <c r="AA110" s="256">
        <v>0</v>
      </c>
      <c r="AB110" s="256">
        <v>0</v>
      </c>
      <c r="AC110" s="256">
        <v>0</v>
      </c>
      <c r="AD110" s="256">
        <v>0</v>
      </c>
      <c r="AE110" s="256">
        <v>0</v>
      </c>
      <c r="AF110" s="255">
        <f t="shared" si="23"/>
        <v>0</v>
      </c>
      <c r="AG110" s="256">
        <f t="shared" si="23"/>
        <v>0</v>
      </c>
      <c r="AH110" s="258">
        <f t="shared" si="24"/>
        <v>0</v>
      </c>
      <c r="AI110" s="258">
        <f t="shared" si="24"/>
        <v>0</v>
      </c>
    </row>
    <row r="111" spans="10:35" ht="17.25">
      <c r="J111" s="292"/>
      <c r="K111" s="502"/>
      <c r="L111" s="293">
        <v>19</v>
      </c>
      <c r="M111" s="303" t="s">
        <v>197</v>
      </c>
      <c r="N111" s="304"/>
      <c r="O111" s="305"/>
      <c r="P111" s="256">
        <v>0</v>
      </c>
      <c r="Q111" s="256">
        <v>0</v>
      </c>
      <c r="R111" s="256">
        <v>0</v>
      </c>
      <c r="S111" s="256">
        <v>0</v>
      </c>
      <c r="T111" s="256">
        <v>0</v>
      </c>
      <c r="U111" s="256">
        <v>0</v>
      </c>
      <c r="V111" s="256">
        <v>0</v>
      </c>
      <c r="W111" s="256">
        <v>0</v>
      </c>
      <c r="X111" s="257">
        <f t="shared" si="22"/>
        <v>0</v>
      </c>
      <c r="Y111" s="256">
        <f t="shared" si="22"/>
        <v>0</v>
      </c>
      <c r="Z111" s="256">
        <v>0</v>
      </c>
      <c r="AA111" s="256">
        <v>0</v>
      </c>
      <c r="AB111" s="256">
        <v>0</v>
      </c>
      <c r="AC111" s="256">
        <v>0</v>
      </c>
      <c r="AD111" s="256">
        <v>0</v>
      </c>
      <c r="AE111" s="256">
        <v>0</v>
      </c>
      <c r="AF111" s="255">
        <f t="shared" si="23"/>
        <v>0</v>
      </c>
      <c r="AG111" s="256">
        <f t="shared" si="23"/>
        <v>0</v>
      </c>
      <c r="AH111" s="258">
        <f t="shared" si="24"/>
        <v>0</v>
      </c>
      <c r="AI111" s="258">
        <f t="shared" si="24"/>
        <v>0</v>
      </c>
    </row>
    <row r="112" spans="10:35" ht="17.25">
      <c r="J112" s="292"/>
      <c r="K112" s="502"/>
      <c r="L112" s="266">
        <v>20</v>
      </c>
      <c r="M112" s="297" t="s">
        <v>198</v>
      </c>
      <c r="N112" s="298"/>
      <c r="O112" s="299"/>
      <c r="P112" s="256">
        <v>0</v>
      </c>
      <c r="Q112" s="256">
        <v>0</v>
      </c>
      <c r="R112" s="256">
        <v>0</v>
      </c>
      <c r="S112" s="256">
        <v>0</v>
      </c>
      <c r="T112" s="256">
        <v>0</v>
      </c>
      <c r="U112" s="256">
        <v>0</v>
      </c>
      <c r="V112" s="256">
        <v>0</v>
      </c>
      <c r="W112" s="256">
        <v>0</v>
      </c>
      <c r="X112" s="257">
        <f t="shared" si="22"/>
        <v>0</v>
      </c>
      <c r="Y112" s="256">
        <f t="shared" si="22"/>
        <v>0</v>
      </c>
      <c r="Z112" s="256">
        <v>0</v>
      </c>
      <c r="AA112" s="256">
        <v>0</v>
      </c>
      <c r="AB112" s="256">
        <v>0</v>
      </c>
      <c r="AC112" s="256">
        <v>0</v>
      </c>
      <c r="AD112" s="256">
        <v>0</v>
      </c>
      <c r="AE112" s="256">
        <v>0</v>
      </c>
      <c r="AF112" s="255">
        <f t="shared" si="23"/>
        <v>0</v>
      </c>
      <c r="AG112" s="256">
        <f t="shared" si="23"/>
        <v>0</v>
      </c>
      <c r="AH112" s="258">
        <f t="shared" si="24"/>
        <v>0</v>
      </c>
      <c r="AI112" s="258">
        <f t="shared" si="24"/>
        <v>0</v>
      </c>
    </row>
    <row r="113" spans="10:35" ht="17.25">
      <c r="J113" s="292"/>
      <c r="K113" s="502"/>
      <c r="L113" s="293">
        <v>21</v>
      </c>
      <c r="M113" s="306" t="s">
        <v>17</v>
      </c>
      <c r="N113" s="307"/>
      <c r="O113" s="299"/>
      <c r="P113" s="256">
        <v>0</v>
      </c>
      <c r="Q113" s="256">
        <v>0</v>
      </c>
      <c r="R113" s="256">
        <v>0</v>
      </c>
      <c r="S113" s="256">
        <v>0</v>
      </c>
      <c r="T113" s="256">
        <v>3</v>
      </c>
      <c r="U113" s="256">
        <v>3</v>
      </c>
      <c r="V113" s="256">
        <v>0</v>
      </c>
      <c r="W113" s="256">
        <v>0</v>
      </c>
      <c r="X113" s="257">
        <f>T113+V113</f>
        <v>3</v>
      </c>
      <c r="Y113" s="256">
        <f t="shared" si="22"/>
        <v>3</v>
      </c>
      <c r="Z113" s="256">
        <v>3</v>
      </c>
      <c r="AA113" s="256">
        <v>3</v>
      </c>
      <c r="AB113" s="256">
        <v>0</v>
      </c>
      <c r="AC113" s="256">
        <v>0</v>
      </c>
      <c r="AD113" s="256">
        <v>0</v>
      </c>
      <c r="AE113" s="256">
        <v>0</v>
      </c>
      <c r="AF113" s="255">
        <f t="shared" si="23"/>
        <v>3</v>
      </c>
      <c r="AG113" s="256">
        <f t="shared" si="23"/>
        <v>3</v>
      </c>
      <c r="AH113" s="258">
        <f t="shared" si="24"/>
        <v>0</v>
      </c>
      <c r="AI113" s="258">
        <f t="shared" si="24"/>
        <v>0</v>
      </c>
    </row>
    <row r="114" spans="10:35" ht="17.25">
      <c r="J114" s="292"/>
      <c r="K114" s="502"/>
      <c r="L114" s="269"/>
      <c r="M114" s="308"/>
      <c r="N114" s="309" t="s">
        <v>11</v>
      </c>
      <c r="O114" s="310"/>
      <c r="P114" s="289">
        <f>SUM(P93:P113)</f>
        <v>15</v>
      </c>
      <c r="Q114" s="289">
        <f t="shared" ref="Q114:AC114" si="27">SUM(Q93:Q113)</f>
        <v>18</v>
      </c>
      <c r="R114" s="289">
        <f t="shared" si="27"/>
        <v>0</v>
      </c>
      <c r="S114" s="289">
        <f t="shared" si="27"/>
        <v>0</v>
      </c>
      <c r="T114" s="289">
        <f t="shared" si="27"/>
        <v>6</v>
      </c>
      <c r="U114" s="289">
        <f t="shared" si="27"/>
        <v>12</v>
      </c>
      <c r="V114" s="289">
        <f t="shared" si="27"/>
        <v>15</v>
      </c>
      <c r="W114" s="289">
        <f t="shared" si="27"/>
        <v>18</v>
      </c>
      <c r="X114" s="289">
        <f t="shared" si="27"/>
        <v>21</v>
      </c>
      <c r="Y114" s="289">
        <f t="shared" si="27"/>
        <v>30</v>
      </c>
      <c r="Z114" s="289">
        <f t="shared" si="27"/>
        <v>18</v>
      </c>
      <c r="AA114" s="289">
        <f t="shared" si="27"/>
        <v>25</v>
      </c>
      <c r="AB114" s="289">
        <f t="shared" si="27"/>
        <v>0</v>
      </c>
      <c r="AC114" s="289">
        <f t="shared" si="27"/>
        <v>0</v>
      </c>
      <c r="AD114" s="256">
        <v>0</v>
      </c>
      <c r="AE114" s="256">
        <v>0</v>
      </c>
      <c r="AF114" s="255">
        <f t="shared" si="23"/>
        <v>18</v>
      </c>
      <c r="AG114" s="256">
        <f t="shared" si="23"/>
        <v>25</v>
      </c>
      <c r="AH114" s="258">
        <f t="shared" si="24"/>
        <v>3</v>
      </c>
      <c r="AI114" s="258">
        <f t="shared" si="24"/>
        <v>5</v>
      </c>
    </row>
    <row r="115" spans="10:35">
      <c r="J115" s="311"/>
      <c r="K115" s="503" t="s">
        <v>23</v>
      </c>
      <c r="L115" s="504"/>
      <c r="M115" s="312" t="s">
        <v>199</v>
      </c>
      <c r="N115" s="313"/>
      <c r="O115" s="314"/>
      <c r="P115" s="315">
        <v>0</v>
      </c>
      <c r="Q115" s="315">
        <v>0</v>
      </c>
      <c r="R115" s="315">
        <v>0</v>
      </c>
      <c r="S115" s="315">
        <v>0</v>
      </c>
      <c r="T115" s="315">
        <v>0</v>
      </c>
      <c r="U115" s="315">
        <v>0</v>
      </c>
      <c r="V115" s="315">
        <v>0</v>
      </c>
      <c r="W115" s="315">
        <v>0</v>
      </c>
      <c r="X115" s="257">
        <f t="shared" si="22"/>
        <v>0</v>
      </c>
      <c r="Y115" s="256">
        <f t="shared" si="22"/>
        <v>0</v>
      </c>
      <c r="Z115" s="315">
        <v>0</v>
      </c>
      <c r="AA115" s="315">
        <v>0</v>
      </c>
      <c r="AB115" s="315">
        <v>0</v>
      </c>
      <c r="AC115" s="315">
        <v>0</v>
      </c>
      <c r="AD115" s="256">
        <v>0</v>
      </c>
      <c r="AE115" s="256">
        <v>0</v>
      </c>
      <c r="AF115" s="315">
        <v>0</v>
      </c>
      <c r="AG115" s="315">
        <v>0</v>
      </c>
      <c r="AH115" s="258">
        <v>0</v>
      </c>
      <c r="AI115" s="258">
        <v>0</v>
      </c>
    </row>
    <row r="116" spans="10:35">
      <c r="J116" s="311"/>
      <c r="K116" s="505"/>
      <c r="L116" s="506"/>
      <c r="M116" s="316" t="s">
        <v>200</v>
      </c>
      <c r="N116" s="317"/>
      <c r="O116" s="318"/>
      <c r="P116" s="315">
        <v>0</v>
      </c>
      <c r="Q116" s="315">
        <v>0</v>
      </c>
      <c r="R116" s="315">
        <v>0</v>
      </c>
      <c r="S116" s="315">
        <v>0</v>
      </c>
      <c r="T116" s="315">
        <v>0</v>
      </c>
      <c r="U116" s="315">
        <v>0</v>
      </c>
      <c r="V116" s="315">
        <v>0</v>
      </c>
      <c r="W116" s="315">
        <v>0</v>
      </c>
      <c r="X116" s="257">
        <f t="shared" si="22"/>
        <v>0</v>
      </c>
      <c r="Y116" s="256">
        <f t="shared" si="22"/>
        <v>0</v>
      </c>
      <c r="Z116" s="315">
        <v>0</v>
      </c>
      <c r="AA116" s="315">
        <v>0</v>
      </c>
      <c r="AB116" s="315">
        <v>0</v>
      </c>
      <c r="AC116" s="315">
        <v>0</v>
      </c>
      <c r="AD116" s="256">
        <v>0</v>
      </c>
      <c r="AE116" s="256">
        <v>0</v>
      </c>
      <c r="AF116" s="315">
        <v>0</v>
      </c>
      <c r="AG116" s="315">
        <v>0</v>
      </c>
      <c r="AH116" s="258">
        <v>0</v>
      </c>
      <c r="AI116" s="258">
        <v>0</v>
      </c>
    </row>
    <row r="117" spans="10:35">
      <c r="J117" s="311"/>
      <c r="K117" s="505"/>
      <c r="L117" s="506"/>
      <c r="M117" s="312" t="s">
        <v>201</v>
      </c>
      <c r="N117" s="317"/>
      <c r="O117" s="318"/>
      <c r="P117" s="315">
        <v>0</v>
      </c>
      <c r="Q117" s="315">
        <v>0</v>
      </c>
      <c r="R117" s="315">
        <v>0</v>
      </c>
      <c r="S117" s="315">
        <v>0</v>
      </c>
      <c r="T117" s="315">
        <v>0</v>
      </c>
      <c r="U117" s="315">
        <v>0</v>
      </c>
      <c r="V117" s="315">
        <v>0</v>
      </c>
      <c r="W117" s="315">
        <v>0</v>
      </c>
      <c r="X117" s="257">
        <f t="shared" si="22"/>
        <v>0</v>
      </c>
      <c r="Y117" s="256">
        <f t="shared" si="22"/>
        <v>0</v>
      </c>
      <c r="Z117" s="315">
        <v>0</v>
      </c>
      <c r="AA117" s="315">
        <v>0</v>
      </c>
      <c r="AB117" s="315">
        <v>0</v>
      </c>
      <c r="AC117" s="315">
        <v>0</v>
      </c>
      <c r="AD117" s="256">
        <v>0</v>
      </c>
      <c r="AE117" s="256">
        <v>0</v>
      </c>
      <c r="AF117" s="315">
        <v>0</v>
      </c>
      <c r="AG117" s="315">
        <v>0</v>
      </c>
      <c r="AH117" s="258">
        <v>0</v>
      </c>
      <c r="AI117" s="258">
        <v>0</v>
      </c>
    </row>
    <row r="118" spans="10:35">
      <c r="J118" s="311"/>
      <c r="K118" s="505"/>
      <c r="L118" s="506"/>
      <c r="M118" s="312" t="s">
        <v>202</v>
      </c>
      <c r="N118" s="317"/>
      <c r="O118" s="318"/>
      <c r="P118" s="315">
        <v>0</v>
      </c>
      <c r="Q118" s="315">
        <v>0</v>
      </c>
      <c r="R118" s="315">
        <v>0</v>
      </c>
      <c r="S118" s="315">
        <v>0</v>
      </c>
      <c r="T118" s="315">
        <v>0</v>
      </c>
      <c r="U118" s="315">
        <v>0</v>
      </c>
      <c r="V118" s="315">
        <v>0</v>
      </c>
      <c r="W118" s="315">
        <v>0</v>
      </c>
      <c r="X118" s="257">
        <v>0</v>
      </c>
      <c r="Y118" s="256">
        <f t="shared" si="22"/>
        <v>0</v>
      </c>
      <c r="Z118" s="315">
        <v>0</v>
      </c>
      <c r="AA118" s="315">
        <v>0</v>
      </c>
      <c r="AB118" s="315">
        <v>0</v>
      </c>
      <c r="AC118" s="315">
        <v>0</v>
      </c>
      <c r="AD118" s="256">
        <v>0</v>
      </c>
      <c r="AE118" s="256">
        <v>0</v>
      </c>
      <c r="AF118" s="315">
        <v>0</v>
      </c>
      <c r="AG118" s="315">
        <v>0</v>
      </c>
      <c r="AH118" s="258">
        <v>0</v>
      </c>
      <c r="AI118" s="258">
        <v>0</v>
      </c>
    </row>
    <row r="119" spans="10:35">
      <c r="J119" s="311"/>
      <c r="K119" s="507"/>
      <c r="L119" s="508"/>
      <c r="M119" s="316" t="s">
        <v>136</v>
      </c>
      <c r="N119" s="317"/>
      <c r="O119" s="318"/>
      <c r="P119" s="315">
        <v>0</v>
      </c>
      <c r="Q119" s="315">
        <v>0</v>
      </c>
      <c r="R119" s="315">
        <v>0</v>
      </c>
      <c r="S119" s="315">
        <v>0</v>
      </c>
      <c r="T119" s="315">
        <v>0</v>
      </c>
      <c r="U119" s="315">
        <v>0</v>
      </c>
      <c r="V119" s="315">
        <v>0</v>
      </c>
      <c r="W119" s="315">
        <v>0</v>
      </c>
      <c r="X119" s="257">
        <f t="shared" si="22"/>
        <v>0</v>
      </c>
      <c r="Y119" s="256">
        <f t="shared" si="22"/>
        <v>0</v>
      </c>
      <c r="Z119" s="315">
        <v>0</v>
      </c>
      <c r="AA119" s="315">
        <v>0</v>
      </c>
      <c r="AB119" s="315">
        <v>0</v>
      </c>
      <c r="AC119" s="315">
        <v>0</v>
      </c>
      <c r="AD119" s="256">
        <v>0</v>
      </c>
      <c r="AE119" s="256">
        <v>0</v>
      </c>
      <c r="AF119" s="315">
        <v>0</v>
      </c>
      <c r="AG119" s="315">
        <v>0</v>
      </c>
      <c r="AH119" s="258">
        <v>0</v>
      </c>
      <c r="AI119" s="258">
        <v>0</v>
      </c>
    </row>
    <row r="120" spans="10:35">
      <c r="J120" s="319"/>
      <c r="K120" s="276"/>
      <c r="L120" s="320"/>
      <c r="M120" s="307"/>
      <c r="N120" s="307" t="s">
        <v>203</v>
      </c>
      <c r="O120" s="321"/>
      <c r="P120" s="289">
        <f t="shared" ref="P120:AI120" si="28">P92+P114</f>
        <v>1408</v>
      </c>
      <c r="Q120" s="289">
        <f t="shared" si="28"/>
        <v>1756</v>
      </c>
      <c r="R120" s="289">
        <f t="shared" si="28"/>
        <v>0</v>
      </c>
      <c r="S120" s="289">
        <f t="shared" si="28"/>
        <v>0</v>
      </c>
      <c r="T120" s="289">
        <f t="shared" si="28"/>
        <v>1080</v>
      </c>
      <c r="U120" s="289">
        <f t="shared" si="28"/>
        <v>1301</v>
      </c>
      <c r="V120" s="289">
        <f t="shared" si="28"/>
        <v>1408</v>
      </c>
      <c r="W120" s="289">
        <f t="shared" si="28"/>
        <v>1756</v>
      </c>
      <c r="X120" s="289">
        <f t="shared" si="28"/>
        <v>2488</v>
      </c>
      <c r="Y120" s="289">
        <f t="shared" si="28"/>
        <v>3057</v>
      </c>
      <c r="Z120" s="289">
        <f t="shared" si="28"/>
        <v>769</v>
      </c>
      <c r="AA120" s="289">
        <f t="shared" si="28"/>
        <v>959</v>
      </c>
      <c r="AB120" s="289">
        <f t="shared" si="28"/>
        <v>303</v>
      </c>
      <c r="AC120" s="289">
        <f t="shared" si="28"/>
        <v>411</v>
      </c>
      <c r="AD120" s="289">
        <f t="shared" si="28"/>
        <v>319</v>
      </c>
      <c r="AE120" s="289">
        <f t="shared" si="28"/>
        <v>320</v>
      </c>
      <c r="AF120" s="289">
        <f t="shared" si="28"/>
        <v>1391</v>
      </c>
      <c r="AG120" s="289">
        <f t="shared" si="28"/>
        <v>1690</v>
      </c>
      <c r="AH120" s="289">
        <f t="shared" si="28"/>
        <v>1097</v>
      </c>
      <c r="AI120" s="289">
        <f t="shared" si="28"/>
        <v>1367</v>
      </c>
    </row>
    <row r="123" spans="10:35" ht="21.75">
      <c r="N123" s="159" t="s">
        <v>358</v>
      </c>
      <c r="O123" s="154"/>
      <c r="X123" s="159" t="s">
        <v>361</v>
      </c>
      <c r="Y123"/>
      <c r="Z123"/>
    </row>
    <row r="124" spans="10:35" ht="21.75">
      <c r="N124" s="159" t="s">
        <v>359</v>
      </c>
      <c r="O124" s="154"/>
      <c r="X124" s="159" t="s">
        <v>362</v>
      </c>
      <c r="Y124" s="159"/>
      <c r="Z124" s="154"/>
    </row>
    <row r="125" spans="10:35" ht="21.75">
      <c r="N125" s="159" t="s">
        <v>375</v>
      </c>
      <c r="O125" s="154"/>
      <c r="X125" s="159" t="s">
        <v>481</v>
      </c>
      <c r="Y125" s="159"/>
      <c r="Z125" s="154"/>
    </row>
  </sheetData>
  <mergeCells count="74">
    <mergeCell ref="K115:L119"/>
    <mergeCell ref="M63:M65"/>
    <mergeCell ref="M71:M75"/>
    <mergeCell ref="M78:M82"/>
    <mergeCell ref="M83:M91"/>
    <mergeCell ref="L68:L70"/>
    <mergeCell ref="L66:L67"/>
    <mergeCell ref="M68:M70"/>
    <mergeCell ref="N67:O67"/>
    <mergeCell ref="N66:O66"/>
    <mergeCell ref="M66:M67"/>
    <mergeCell ref="K93:K114"/>
    <mergeCell ref="N89:O89"/>
    <mergeCell ref="N88:O88"/>
    <mergeCell ref="N70:O70"/>
    <mergeCell ref="N69:O69"/>
    <mergeCell ref="N68:O68"/>
    <mergeCell ref="M95:N95"/>
    <mergeCell ref="L59:L60"/>
    <mergeCell ref="M59:M60"/>
    <mergeCell ref="M42:O42"/>
    <mergeCell ref="L43:L47"/>
    <mergeCell ref="M43:M47"/>
    <mergeCell ref="L48:L55"/>
    <mergeCell ref="M48:M55"/>
    <mergeCell ref="M56:O56"/>
    <mergeCell ref="M57:O57"/>
    <mergeCell ref="M58:O58"/>
    <mergeCell ref="N55:O55"/>
    <mergeCell ref="M32:N32"/>
    <mergeCell ref="L33:L35"/>
    <mergeCell ref="M33:M35"/>
    <mergeCell ref="L36:L41"/>
    <mergeCell ref="M36:M41"/>
    <mergeCell ref="L21:L29"/>
    <mergeCell ref="M21:M29"/>
    <mergeCell ref="N29:O29"/>
    <mergeCell ref="M30:O30"/>
    <mergeCell ref="M31:O31"/>
    <mergeCell ref="N28:O28"/>
    <mergeCell ref="N15:O15"/>
    <mergeCell ref="N16:O16"/>
    <mergeCell ref="N17:O17"/>
    <mergeCell ref="L18:L20"/>
    <mergeCell ref="M18:M20"/>
    <mergeCell ref="N14:O14"/>
    <mergeCell ref="T3:Y3"/>
    <mergeCell ref="Z3:AE3"/>
    <mergeCell ref="AF3:AG4"/>
    <mergeCell ref="AH3:AI4"/>
    <mergeCell ref="P4:Q4"/>
    <mergeCell ref="R4:S4"/>
    <mergeCell ref="T4:U4"/>
    <mergeCell ref="V4:W4"/>
    <mergeCell ref="X4:Y4"/>
    <mergeCell ref="Z4:AA4"/>
    <mergeCell ref="AB4:AC4"/>
    <mergeCell ref="AD4:AE4"/>
    <mergeCell ref="Q2:AC2"/>
    <mergeCell ref="J3:J92"/>
    <mergeCell ref="K3:K92"/>
    <mergeCell ref="L3:L5"/>
    <mergeCell ref="N3:O3"/>
    <mergeCell ref="P3:S3"/>
    <mergeCell ref="M6:O6"/>
    <mergeCell ref="M7:O7"/>
    <mergeCell ref="M8:O8"/>
    <mergeCell ref="M9:O9"/>
    <mergeCell ref="M10:O10"/>
    <mergeCell ref="M11:O11"/>
    <mergeCell ref="M12:O12"/>
    <mergeCell ref="M13:O13"/>
    <mergeCell ref="L14:L17"/>
    <mergeCell ref="M14:M17"/>
  </mergeCells>
  <pageMargins left="0.7" right="0.7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Z21"/>
  <sheetViews>
    <sheetView topLeftCell="B4" workbookViewId="0">
      <selection activeCell="Z14" sqref="Z14"/>
    </sheetView>
  </sheetViews>
  <sheetFormatPr defaultRowHeight="15"/>
  <cols>
    <col min="1" max="1" width="3.5703125" hidden="1" customWidth="1"/>
    <col min="2" max="2" width="4.5703125" customWidth="1"/>
    <col min="3" max="3" width="4.85546875" customWidth="1"/>
    <col min="5" max="5" width="4.140625" customWidth="1"/>
    <col min="6" max="6" width="0" hidden="1" customWidth="1"/>
    <col min="7" max="7" width="5.28515625" customWidth="1"/>
    <col min="8" max="8" width="5.42578125" customWidth="1"/>
    <col min="9" max="9" width="5.85546875" customWidth="1"/>
    <col min="10" max="10" width="6" customWidth="1"/>
    <col min="11" max="11" width="5.140625" customWidth="1"/>
    <col min="12" max="12" width="6.140625" customWidth="1"/>
    <col min="13" max="13" width="3.7109375" customWidth="1"/>
    <col min="14" max="14" width="5.28515625" customWidth="1"/>
    <col min="15" max="15" width="4.140625" customWidth="1"/>
    <col min="16" max="16" width="5.5703125" customWidth="1"/>
    <col min="17" max="17" width="5.28515625" customWidth="1"/>
    <col min="18" max="18" width="6.140625" customWidth="1"/>
    <col min="19" max="19" width="3.85546875" customWidth="1"/>
    <col min="20" max="20" width="4.85546875" customWidth="1"/>
    <col min="21" max="21" width="4.42578125" customWidth="1"/>
    <col min="22" max="22" width="5" customWidth="1"/>
    <col min="23" max="23" width="4.42578125" customWidth="1"/>
    <col min="24" max="24" width="4.7109375" customWidth="1"/>
    <col min="25" max="25" width="3.7109375" customWidth="1"/>
    <col min="26" max="26" width="5.5703125" customWidth="1"/>
  </cols>
  <sheetData>
    <row r="1" spans="1:26" ht="21">
      <c r="J1" s="152"/>
      <c r="K1" s="152"/>
      <c r="L1" s="152"/>
      <c r="M1" s="152"/>
      <c r="N1" s="200" t="s">
        <v>345</v>
      </c>
      <c r="O1" s="152"/>
      <c r="P1" s="152"/>
      <c r="Q1" s="152"/>
      <c r="R1" s="152"/>
      <c r="X1" s="3" t="s">
        <v>370</v>
      </c>
      <c r="Y1" s="13"/>
    </row>
    <row r="2" spans="1:26" ht="21">
      <c r="H2" t="s">
        <v>410</v>
      </c>
      <c r="J2" s="152"/>
      <c r="K2" s="512" t="s">
        <v>468</v>
      </c>
      <c r="L2" s="512"/>
      <c r="M2" s="512"/>
      <c r="N2" s="512"/>
      <c r="O2" s="512"/>
      <c r="P2" s="512"/>
      <c r="Q2" s="512"/>
      <c r="R2" s="512"/>
      <c r="S2" s="349"/>
      <c r="T2" s="349"/>
    </row>
    <row r="3" spans="1:26" ht="18.75">
      <c r="B3" s="1"/>
      <c r="C3" s="2"/>
      <c r="J3" s="23" t="s">
        <v>411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34"/>
      <c r="B4" s="513" t="s">
        <v>350</v>
      </c>
      <c r="C4" s="515" t="s">
        <v>78</v>
      </c>
      <c r="D4" s="24"/>
      <c r="E4" s="517" t="s">
        <v>79</v>
      </c>
      <c r="F4" s="518"/>
      <c r="G4" s="519" t="s">
        <v>81</v>
      </c>
      <c r="H4" s="520"/>
      <c r="I4" s="520"/>
      <c r="J4" s="520"/>
      <c r="K4" s="520"/>
      <c r="L4" s="521"/>
      <c r="M4" s="522" t="s">
        <v>412</v>
      </c>
      <c r="N4" s="523"/>
      <c r="O4" s="523"/>
      <c r="P4" s="524"/>
      <c r="Q4" s="522" t="s">
        <v>413</v>
      </c>
      <c r="R4" s="523"/>
      <c r="S4" s="523"/>
      <c r="T4" s="523"/>
      <c r="U4" s="523"/>
      <c r="V4" s="524"/>
      <c r="W4" s="536" t="s">
        <v>11</v>
      </c>
      <c r="X4" s="537"/>
      <c r="Y4" s="536" t="s">
        <v>6</v>
      </c>
      <c r="Z4" s="537"/>
    </row>
    <row r="5" spans="1:26" ht="15.75">
      <c r="A5" s="34"/>
      <c r="B5" s="514"/>
      <c r="C5" s="516"/>
      <c r="D5" s="25"/>
      <c r="E5" s="201"/>
      <c r="F5" s="202"/>
      <c r="G5" s="519" t="s">
        <v>84</v>
      </c>
      <c r="H5" s="521"/>
      <c r="I5" s="519" t="s">
        <v>85</v>
      </c>
      <c r="J5" s="521"/>
      <c r="K5" s="522" t="s">
        <v>86</v>
      </c>
      <c r="L5" s="524"/>
      <c r="M5" s="522" t="s">
        <v>414</v>
      </c>
      <c r="N5" s="524"/>
      <c r="O5" s="522" t="s">
        <v>88</v>
      </c>
      <c r="P5" s="524"/>
      <c r="Q5" s="522" t="s">
        <v>414</v>
      </c>
      <c r="R5" s="524"/>
      <c r="S5" s="522" t="s">
        <v>88</v>
      </c>
      <c r="T5" s="524"/>
      <c r="U5" s="540" t="s">
        <v>204</v>
      </c>
      <c r="V5" s="541"/>
      <c r="W5" s="538"/>
      <c r="X5" s="539"/>
      <c r="Y5" s="538"/>
      <c r="Z5" s="539"/>
    </row>
    <row r="6" spans="1:26" ht="24">
      <c r="A6" s="34"/>
      <c r="B6" s="514"/>
      <c r="C6" s="516"/>
      <c r="D6" s="26"/>
      <c r="E6" s="203"/>
      <c r="F6" s="203"/>
      <c r="G6" s="204" t="s">
        <v>452</v>
      </c>
      <c r="H6" s="28" t="s">
        <v>399</v>
      </c>
      <c r="I6" s="205" t="s">
        <v>398</v>
      </c>
      <c r="J6" s="206" t="s">
        <v>399</v>
      </c>
      <c r="K6" s="205" t="s">
        <v>398</v>
      </c>
      <c r="L6" s="28" t="s">
        <v>399</v>
      </c>
      <c r="M6" s="207" t="s">
        <v>452</v>
      </c>
      <c r="N6" s="28" t="s">
        <v>91</v>
      </c>
      <c r="O6" s="27" t="s">
        <v>90</v>
      </c>
      <c r="P6" s="28" t="s">
        <v>91</v>
      </c>
      <c r="Q6" s="29" t="s">
        <v>90</v>
      </c>
      <c r="R6" s="28" t="s">
        <v>91</v>
      </c>
      <c r="S6" s="27" t="s">
        <v>90</v>
      </c>
      <c r="T6" s="28" t="s">
        <v>91</v>
      </c>
      <c r="U6" s="29" t="s">
        <v>90</v>
      </c>
      <c r="V6" s="28" t="s">
        <v>91</v>
      </c>
      <c r="W6" s="29" t="s">
        <v>90</v>
      </c>
      <c r="X6" s="28" t="s">
        <v>91</v>
      </c>
      <c r="Y6" s="29" t="s">
        <v>90</v>
      </c>
      <c r="Z6" s="28" t="s">
        <v>91</v>
      </c>
    </row>
    <row r="7" spans="1:26" ht="18.75">
      <c r="A7" s="34"/>
      <c r="B7" s="514"/>
      <c r="C7" s="208">
        <v>1</v>
      </c>
      <c r="D7" s="525" t="s">
        <v>415</v>
      </c>
      <c r="E7" s="526"/>
      <c r="F7" s="527"/>
      <c r="G7" s="123">
        <v>0</v>
      </c>
      <c r="H7" s="155">
        <v>0</v>
      </c>
      <c r="I7" s="209">
        <v>0</v>
      </c>
      <c r="J7" s="155">
        <v>0</v>
      </c>
      <c r="K7" s="156">
        <v>0</v>
      </c>
      <c r="L7" s="155">
        <v>0</v>
      </c>
      <c r="M7" s="156">
        <v>0</v>
      </c>
      <c r="N7" s="155">
        <v>0</v>
      </c>
      <c r="O7" s="156">
        <v>0</v>
      </c>
      <c r="P7" s="156">
        <v>0</v>
      </c>
      <c r="Q7" s="156">
        <v>0</v>
      </c>
      <c r="R7" s="156">
        <v>0</v>
      </c>
      <c r="S7" s="156">
        <v>0</v>
      </c>
      <c r="T7" s="156">
        <v>0</v>
      </c>
      <c r="U7" s="156">
        <v>0</v>
      </c>
      <c r="V7" s="156">
        <v>0</v>
      </c>
      <c r="W7" s="156">
        <v>0</v>
      </c>
      <c r="X7" s="156">
        <v>0</v>
      </c>
      <c r="Y7" s="156">
        <v>0</v>
      </c>
      <c r="Z7" s="156">
        <v>0</v>
      </c>
    </row>
    <row r="8" spans="1:26" ht="18.75">
      <c r="A8" s="34"/>
      <c r="B8" s="514"/>
      <c r="C8" s="208">
        <v>2</v>
      </c>
      <c r="D8" s="528" t="s">
        <v>96</v>
      </c>
      <c r="E8" s="529"/>
      <c r="F8" s="530"/>
      <c r="G8" s="123">
        <v>0</v>
      </c>
      <c r="H8" s="155">
        <v>0</v>
      </c>
      <c r="I8" s="209">
        <v>0</v>
      </c>
      <c r="J8" s="155">
        <v>0</v>
      </c>
      <c r="K8" s="156">
        <v>0</v>
      </c>
      <c r="L8" s="155">
        <v>0</v>
      </c>
      <c r="M8" s="156">
        <v>0</v>
      </c>
      <c r="N8" s="155">
        <v>0</v>
      </c>
      <c r="O8" s="156">
        <v>0</v>
      </c>
      <c r="P8" s="156">
        <v>0</v>
      </c>
      <c r="Q8" s="156">
        <v>0</v>
      </c>
      <c r="R8" s="156">
        <v>0</v>
      </c>
      <c r="S8" s="156">
        <v>0</v>
      </c>
      <c r="T8" s="156">
        <v>0</v>
      </c>
      <c r="U8" s="156">
        <v>0</v>
      </c>
      <c r="V8" s="156">
        <v>0</v>
      </c>
      <c r="W8" s="156">
        <v>0</v>
      </c>
      <c r="X8" s="156">
        <v>0</v>
      </c>
      <c r="Y8" s="156">
        <v>0</v>
      </c>
      <c r="Z8" s="156">
        <v>0</v>
      </c>
    </row>
    <row r="9" spans="1:26" ht="18.75">
      <c r="A9" s="34"/>
      <c r="B9" s="514"/>
      <c r="C9" s="208">
        <v>3</v>
      </c>
      <c r="D9" s="531" t="s">
        <v>416</v>
      </c>
      <c r="E9" s="526"/>
      <c r="F9" s="527"/>
      <c r="G9" s="123">
        <v>0</v>
      </c>
      <c r="H9" s="155">
        <v>0</v>
      </c>
      <c r="I9" s="209">
        <v>0</v>
      </c>
      <c r="J9" s="155">
        <v>0</v>
      </c>
      <c r="K9" s="156">
        <v>0</v>
      </c>
      <c r="L9" s="155">
        <v>0</v>
      </c>
      <c r="M9" s="156">
        <v>0</v>
      </c>
      <c r="N9" s="155">
        <v>0</v>
      </c>
      <c r="O9" s="156">
        <v>0</v>
      </c>
      <c r="P9" s="156">
        <v>0</v>
      </c>
      <c r="Q9" s="156">
        <v>0</v>
      </c>
      <c r="R9" s="156">
        <v>0</v>
      </c>
      <c r="S9" s="156">
        <v>0</v>
      </c>
      <c r="T9" s="156">
        <v>0</v>
      </c>
      <c r="U9" s="156">
        <v>0</v>
      </c>
      <c r="V9" s="156">
        <v>0</v>
      </c>
      <c r="W9" s="156">
        <v>0</v>
      </c>
      <c r="X9" s="156">
        <v>0</v>
      </c>
      <c r="Y9" s="156">
        <v>0</v>
      </c>
      <c r="Z9" s="156">
        <v>0</v>
      </c>
    </row>
    <row r="10" spans="1:26" ht="18.75">
      <c r="A10" s="34"/>
      <c r="B10" s="514"/>
      <c r="C10" s="208">
        <v>4</v>
      </c>
      <c r="D10" s="531" t="s">
        <v>417</v>
      </c>
      <c r="E10" s="526"/>
      <c r="F10" s="527"/>
      <c r="G10" s="123">
        <v>0</v>
      </c>
      <c r="H10" s="155">
        <v>0</v>
      </c>
      <c r="I10" s="209">
        <v>0</v>
      </c>
      <c r="J10" s="155">
        <v>0</v>
      </c>
      <c r="K10" s="156">
        <v>0</v>
      </c>
      <c r="L10" s="155">
        <v>0</v>
      </c>
      <c r="M10" s="156">
        <v>0</v>
      </c>
      <c r="N10" s="155">
        <v>0</v>
      </c>
      <c r="O10" s="156">
        <v>0</v>
      </c>
      <c r="P10" s="156">
        <v>0</v>
      </c>
      <c r="Q10" s="156">
        <v>0</v>
      </c>
      <c r="R10" s="156">
        <v>0</v>
      </c>
      <c r="S10" s="156">
        <v>0</v>
      </c>
      <c r="T10" s="156">
        <v>0</v>
      </c>
      <c r="U10" s="156">
        <v>0</v>
      </c>
      <c r="V10" s="156">
        <v>0</v>
      </c>
      <c r="W10" s="156">
        <v>0</v>
      </c>
      <c r="X10" s="156">
        <v>0</v>
      </c>
      <c r="Y10" s="156">
        <v>0</v>
      </c>
      <c r="Z10" s="156">
        <v>0</v>
      </c>
    </row>
    <row r="11" spans="1:26" ht="18.75">
      <c r="A11" s="34"/>
      <c r="B11" s="514"/>
      <c r="C11" s="208">
        <v>5</v>
      </c>
      <c r="D11" s="210" t="s">
        <v>119</v>
      </c>
      <c r="E11" s="172"/>
      <c r="F11" s="2"/>
      <c r="G11" s="123">
        <v>0</v>
      </c>
      <c r="H11" s="155">
        <v>0</v>
      </c>
      <c r="I11" s="209">
        <v>0</v>
      </c>
      <c r="J11" s="155">
        <v>0</v>
      </c>
      <c r="K11" s="156">
        <v>0</v>
      </c>
      <c r="L11" s="155">
        <v>0</v>
      </c>
      <c r="M11" s="156">
        <v>0</v>
      </c>
      <c r="N11" s="155">
        <v>0</v>
      </c>
      <c r="O11" s="156">
        <v>0</v>
      </c>
      <c r="P11" s="156">
        <v>0</v>
      </c>
      <c r="Q11" s="156">
        <v>0</v>
      </c>
      <c r="R11" s="156">
        <v>0</v>
      </c>
      <c r="S11" s="156">
        <v>0</v>
      </c>
      <c r="T11" s="156">
        <v>0</v>
      </c>
      <c r="U11" s="156">
        <v>0</v>
      </c>
      <c r="V11" s="156">
        <v>0</v>
      </c>
      <c r="W11" s="156">
        <v>0</v>
      </c>
      <c r="X11" s="156">
        <v>0</v>
      </c>
      <c r="Y11" s="156">
        <v>0</v>
      </c>
      <c r="Z11" s="156">
        <v>0</v>
      </c>
    </row>
    <row r="12" spans="1:26" ht="18.75">
      <c r="A12" s="34"/>
      <c r="B12" s="514"/>
      <c r="C12" s="208">
        <v>6</v>
      </c>
      <c r="D12" s="525" t="s">
        <v>418</v>
      </c>
      <c r="E12" s="526"/>
      <c r="F12" s="527"/>
      <c r="G12" s="123">
        <v>2</v>
      </c>
      <c r="H12" s="155">
        <v>21</v>
      </c>
      <c r="I12" s="209">
        <v>4</v>
      </c>
      <c r="J12" s="155">
        <v>3</v>
      </c>
      <c r="K12" s="156">
        <f>G12+I12</f>
        <v>6</v>
      </c>
      <c r="L12" s="156">
        <f>H12+J12</f>
        <v>24</v>
      </c>
      <c r="M12" s="156">
        <v>0</v>
      </c>
      <c r="N12" s="155">
        <v>0</v>
      </c>
      <c r="O12" s="156">
        <v>0</v>
      </c>
      <c r="P12" s="156">
        <v>0</v>
      </c>
      <c r="Q12" s="156">
        <v>2</v>
      </c>
      <c r="R12" s="156">
        <v>6</v>
      </c>
      <c r="S12" s="156">
        <v>0</v>
      </c>
      <c r="T12" s="156">
        <v>0</v>
      </c>
      <c r="U12" s="156">
        <v>0</v>
      </c>
      <c r="V12" s="156">
        <v>0</v>
      </c>
      <c r="W12" s="156">
        <v>2</v>
      </c>
      <c r="X12" s="156">
        <v>6</v>
      </c>
      <c r="Y12" s="156">
        <v>4</v>
      </c>
      <c r="Z12" s="156">
        <v>18</v>
      </c>
    </row>
    <row r="13" spans="1:26" ht="18.75">
      <c r="A13" s="34"/>
      <c r="B13" s="514"/>
      <c r="C13" s="208">
        <v>7</v>
      </c>
      <c r="D13" s="531" t="s">
        <v>419</v>
      </c>
      <c r="E13" s="526"/>
      <c r="F13" s="527"/>
      <c r="G13" s="123">
        <v>0</v>
      </c>
      <c r="H13" s="155">
        <v>0</v>
      </c>
      <c r="I13" s="209">
        <v>0</v>
      </c>
      <c r="J13" s="155">
        <v>0</v>
      </c>
      <c r="K13" s="156">
        <v>0</v>
      </c>
      <c r="L13" s="155">
        <v>0</v>
      </c>
      <c r="M13" s="156">
        <v>0</v>
      </c>
      <c r="N13" s="155">
        <v>0</v>
      </c>
      <c r="O13" s="156">
        <v>0</v>
      </c>
      <c r="P13" s="156">
        <v>0</v>
      </c>
      <c r="Q13" s="156">
        <v>0</v>
      </c>
      <c r="R13" s="156">
        <v>0</v>
      </c>
      <c r="S13" s="156">
        <v>0</v>
      </c>
      <c r="T13" s="156">
        <v>0</v>
      </c>
      <c r="U13" s="156">
        <v>0</v>
      </c>
      <c r="V13" s="156">
        <v>0</v>
      </c>
      <c r="W13" s="156">
        <v>0</v>
      </c>
      <c r="X13" s="156">
        <v>0</v>
      </c>
      <c r="Y13" s="156">
        <v>0</v>
      </c>
      <c r="Z13" s="156">
        <v>0</v>
      </c>
    </row>
    <row r="14" spans="1:26" ht="18.75">
      <c r="A14" s="34"/>
      <c r="B14" s="514"/>
      <c r="C14" s="208">
        <v>8</v>
      </c>
      <c r="D14" s="532" t="s">
        <v>420</v>
      </c>
      <c r="E14" s="533"/>
      <c r="F14" s="37"/>
      <c r="G14" s="123">
        <v>0</v>
      </c>
      <c r="H14" s="155">
        <v>0</v>
      </c>
      <c r="I14" s="209">
        <v>0</v>
      </c>
      <c r="J14" s="155">
        <v>0</v>
      </c>
      <c r="K14" s="156">
        <v>0</v>
      </c>
      <c r="L14" s="155">
        <v>0</v>
      </c>
      <c r="M14" s="156">
        <v>0</v>
      </c>
      <c r="N14" s="155">
        <v>0</v>
      </c>
      <c r="O14" s="156">
        <v>0</v>
      </c>
      <c r="P14" s="156">
        <v>0</v>
      </c>
      <c r="Q14" s="156">
        <v>0</v>
      </c>
      <c r="R14" s="156">
        <v>0</v>
      </c>
      <c r="S14" s="156">
        <v>0</v>
      </c>
      <c r="T14" s="156">
        <v>0</v>
      </c>
      <c r="U14" s="156">
        <v>0</v>
      </c>
      <c r="V14" s="156">
        <v>0</v>
      </c>
      <c r="W14" s="156">
        <v>0</v>
      </c>
      <c r="X14" s="156">
        <v>0</v>
      </c>
      <c r="Y14" s="156">
        <v>0</v>
      </c>
      <c r="Z14" s="156">
        <v>0</v>
      </c>
    </row>
    <row r="15" spans="1:26" ht="18.75">
      <c r="A15" s="34"/>
      <c r="B15" s="514"/>
      <c r="C15" s="208">
        <v>9</v>
      </c>
      <c r="D15" s="210" t="s">
        <v>161</v>
      </c>
      <c r="E15" s="211"/>
      <c r="F15" s="32"/>
      <c r="G15" s="156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</row>
    <row r="16" spans="1:26" ht="18.75">
      <c r="A16" s="34"/>
      <c r="B16" s="514"/>
      <c r="C16" s="208">
        <v>10</v>
      </c>
      <c r="D16" s="534" t="s">
        <v>421</v>
      </c>
      <c r="E16" s="535"/>
      <c r="F16" s="32"/>
      <c r="G16" s="156">
        <v>0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</row>
    <row r="17" spans="1:23" ht="24.75" customHeight="1">
      <c r="A17" s="34"/>
    </row>
    <row r="18" spans="1:23">
      <c r="A18" s="34"/>
    </row>
    <row r="19" spans="1:23" ht="21.75">
      <c r="A19" s="34"/>
      <c r="D19" s="159" t="s">
        <v>358</v>
      </c>
      <c r="E19" s="159"/>
      <c r="T19" s="159" t="s">
        <v>361</v>
      </c>
      <c r="U19" s="159"/>
      <c r="V19" s="159"/>
      <c r="W19" s="153"/>
    </row>
    <row r="20" spans="1:23" ht="21.75">
      <c r="D20" s="159" t="s">
        <v>359</v>
      </c>
      <c r="E20" s="159"/>
      <c r="T20" s="159" t="s">
        <v>362</v>
      </c>
      <c r="U20" s="159"/>
      <c r="V20" s="159"/>
      <c r="W20" s="153"/>
    </row>
    <row r="21" spans="1:23" ht="21.75">
      <c r="D21" s="159" t="s">
        <v>374</v>
      </c>
      <c r="E21" s="159"/>
      <c r="T21" s="159" t="s">
        <v>481</v>
      </c>
      <c r="U21" s="159"/>
      <c r="V21" s="159"/>
      <c r="W21" s="153"/>
    </row>
  </sheetData>
  <mergeCells count="25">
    <mergeCell ref="W4:X5"/>
    <mergeCell ref="Y4:Z5"/>
    <mergeCell ref="G5:H5"/>
    <mergeCell ref="I5:J5"/>
    <mergeCell ref="K5:L5"/>
    <mergeCell ref="M5:N5"/>
    <mergeCell ref="O5:P5"/>
    <mergeCell ref="Q5:R5"/>
    <mergeCell ref="S5:T5"/>
    <mergeCell ref="U5:V5"/>
    <mergeCell ref="Q4:V4"/>
    <mergeCell ref="K2:R2"/>
    <mergeCell ref="B4:B16"/>
    <mergeCell ref="C4:C6"/>
    <mergeCell ref="E4:F4"/>
    <mergeCell ref="G4:L4"/>
    <mergeCell ref="M4:P4"/>
    <mergeCell ref="D7:F7"/>
    <mergeCell ref="D8:F8"/>
    <mergeCell ref="D9:F9"/>
    <mergeCell ref="D10:F10"/>
    <mergeCell ref="D12:F12"/>
    <mergeCell ref="D13:F13"/>
    <mergeCell ref="D14:E14"/>
    <mergeCell ref="D16:E1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0"/>
  <sheetViews>
    <sheetView topLeftCell="A13" workbookViewId="0">
      <selection activeCell="I14" sqref="I14"/>
    </sheetView>
  </sheetViews>
  <sheetFormatPr defaultRowHeight="15"/>
  <cols>
    <col min="4" max="4" width="5" customWidth="1"/>
    <col min="5" max="5" width="12" customWidth="1"/>
    <col min="9" max="9" width="11.28515625" customWidth="1"/>
  </cols>
  <sheetData>
    <row r="1" spans="1:17" ht="15.75">
      <c r="A1" s="228"/>
      <c r="B1" s="186"/>
      <c r="C1" s="187"/>
      <c r="D1" s="188" t="s">
        <v>423</v>
      </c>
      <c r="E1" s="189"/>
      <c r="F1" s="189"/>
      <c r="G1" s="189"/>
      <c r="H1" s="189"/>
      <c r="I1" s="187"/>
      <c r="J1" s="189"/>
      <c r="K1" s="189"/>
      <c r="L1" s="189"/>
      <c r="M1" s="187"/>
      <c r="N1" s="188" t="s">
        <v>424</v>
      </c>
      <c r="O1" s="189"/>
      <c r="P1" s="39"/>
      <c r="Q1" s="39"/>
    </row>
    <row r="2" spans="1:17" ht="15.75">
      <c r="A2" s="228"/>
      <c r="B2" s="542" t="s">
        <v>469</v>
      </c>
      <c r="C2" s="542"/>
      <c r="D2" s="542"/>
      <c r="E2" s="542"/>
      <c r="F2" s="542"/>
      <c r="G2" s="542"/>
      <c r="H2" s="542"/>
      <c r="I2" s="542"/>
      <c r="J2" s="187"/>
      <c r="K2" s="187"/>
      <c r="L2" s="187"/>
      <c r="M2" s="187"/>
      <c r="N2" s="187"/>
      <c r="O2" s="187"/>
      <c r="P2" s="39"/>
      <c r="Q2" s="39"/>
    </row>
    <row r="3" spans="1:17" ht="15.75">
      <c r="A3" s="228"/>
      <c r="B3" s="190" t="s">
        <v>425</v>
      </c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39"/>
      <c r="Q3" s="39"/>
    </row>
    <row r="4" spans="1:17">
      <c r="A4" s="544" t="s">
        <v>426</v>
      </c>
      <c r="B4" s="546" t="s">
        <v>427</v>
      </c>
      <c r="C4" s="546"/>
      <c r="D4" s="546"/>
      <c r="E4" s="546" t="s">
        <v>428</v>
      </c>
      <c r="F4" s="546"/>
      <c r="G4" s="546"/>
      <c r="H4" s="546"/>
      <c r="I4" s="546"/>
      <c r="J4" s="546" t="s">
        <v>429</v>
      </c>
      <c r="K4" s="546" t="s">
        <v>430</v>
      </c>
      <c r="L4" s="546"/>
      <c r="M4" s="546"/>
      <c r="N4" s="546" t="s">
        <v>431</v>
      </c>
      <c r="O4" s="546"/>
      <c r="P4" s="546" t="s">
        <v>432</v>
      </c>
      <c r="Q4" s="229"/>
    </row>
    <row r="5" spans="1:17" ht="60">
      <c r="A5" s="545"/>
      <c r="B5" s="546"/>
      <c r="C5" s="546"/>
      <c r="D5" s="546"/>
      <c r="E5" s="193" t="s">
        <v>433</v>
      </c>
      <c r="F5" s="193" t="s">
        <v>434</v>
      </c>
      <c r="G5" s="193" t="s">
        <v>435</v>
      </c>
      <c r="H5" s="193" t="s">
        <v>436</v>
      </c>
      <c r="I5" s="193" t="s">
        <v>437</v>
      </c>
      <c r="J5" s="546"/>
      <c r="K5" s="193" t="s">
        <v>435</v>
      </c>
      <c r="L5" s="193" t="s">
        <v>436</v>
      </c>
      <c r="M5" s="193" t="s">
        <v>437</v>
      </c>
      <c r="N5" s="193" t="s">
        <v>433</v>
      </c>
      <c r="O5" s="193" t="s">
        <v>438</v>
      </c>
      <c r="P5" s="546"/>
      <c r="Q5" s="229"/>
    </row>
    <row r="6" spans="1:17" ht="390.75">
      <c r="A6" s="208">
        <v>1</v>
      </c>
      <c r="B6" s="547" t="s">
        <v>489</v>
      </c>
      <c r="C6" s="547"/>
      <c r="D6" s="547"/>
      <c r="E6" s="351" t="s">
        <v>490</v>
      </c>
      <c r="F6" s="17"/>
      <c r="G6" s="179">
        <v>1</v>
      </c>
      <c r="H6" s="181">
        <v>1</v>
      </c>
      <c r="I6" s="351" t="s">
        <v>491</v>
      </c>
      <c r="J6" s="181">
        <v>2082</v>
      </c>
      <c r="K6" s="17"/>
      <c r="L6" s="17"/>
      <c r="M6" s="17"/>
      <c r="N6" s="17"/>
      <c r="O6" s="35"/>
      <c r="P6" s="17"/>
      <c r="Q6" s="93"/>
    </row>
    <row r="7" spans="1:17" ht="15.75">
      <c r="A7" s="208">
        <v>2</v>
      </c>
      <c r="B7" s="543"/>
      <c r="C7" s="543"/>
      <c r="D7" s="543"/>
      <c r="E7" s="35"/>
      <c r="F7" s="17"/>
      <c r="G7" s="179"/>
      <c r="H7" s="17"/>
      <c r="I7" s="17"/>
      <c r="J7" s="17"/>
      <c r="K7" s="17"/>
      <c r="L7" s="17"/>
      <c r="M7" s="17"/>
      <c r="N7" s="17"/>
      <c r="O7" s="35"/>
      <c r="P7" s="17"/>
      <c r="Q7" s="93"/>
    </row>
    <row r="8" spans="1:17" ht="15.75">
      <c r="A8" s="208">
        <v>3</v>
      </c>
      <c r="B8" s="543"/>
      <c r="C8" s="543"/>
      <c r="D8" s="543"/>
      <c r="E8" s="35"/>
      <c r="F8" s="17"/>
      <c r="G8" s="35"/>
      <c r="H8" s="17"/>
      <c r="I8" s="17"/>
      <c r="J8" s="17"/>
      <c r="K8" s="17"/>
      <c r="L8" s="17"/>
      <c r="M8" s="17"/>
      <c r="N8" s="17"/>
      <c r="O8" s="35"/>
      <c r="P8" s="17"/>
      <c r="Q8" s="93"/>
    </row>
    <row r="9" spans="1:17" ht="15.75">
      <c r="A9" s="208">
        <v>4</v>
      </c>
      <c r="B9" s="543"/>
      <c r="C9" s="543"/>
      <c r="D9" s="543"/>
      <c r="E9" s="35"/>
      <c r="F9" s="17"/>
      <c r="G9" s="35"/>
      <c r="H9" s="17"/>
      <c r="I9" s="17"/>
      <c r="J9" s="17"/>
      <c r="K9" s="17"/>
      <c r="L9" s="17"/>
      <c r="M9" s="17"/>
      <c r="N9" s="17"/>
      <c r="O9" s="35"/>
      <c r="P9" s="17"/>
      <c r="Q9" s="93"/>
    </row>
    <row r="10" spans="1:17" ht="15.75">
      <c r="A10" s="208">
        <v>5</v>
      </c>
      <c r="B10" s="543"/>
      <c r="C10" s="543"/>
      <c r="D10" s="543"/>
      <c r="E10" s="35"/>
      <c r="F10" s="17"/>
      <c r="G10" s="35"/>
      <c r="H10" s="17"/>
      <c r="I10" s="17"/>
      <c r="J10" s="17"/>
      <c r="K10" s="17"/>
      <c r="L10" s="17"/>
      <c r="M10" s="17"/>
      <c r="N10" s="17"/>
      <c r="O10" s="35"/>
      <c r="P10" s="17"/>
      <c r="Q10" s="93"/>
    </row>
    <row r="11" spans="1:17" ht="15.75">
      <c r="A11" s="208">
        <v>6</v>
      </c>
      <c r="B11" s="543"/>
      <c r="C11" s="543"/>
      <c r="D11" s="543"/>
      <c r="E11" s="35"/>
      <c r="F11" s="17"/>
      <c r="G11" s="35"/>
      <c r="H11" s="17"/>
      <c r="I11" s="17"/>
      <c r="J11" s="17"/>
      <c r="K11" s="17"/>
      <c r="L11" s="17"/>
      <c r="M11" s="17"/>
      <c r="N11" s="17"/>
      <c r="O11" s="35"/>
      <c r="P11" s="17"/>
      <c r="Q11" s="93"/>
    </row>
    <row r="12" spans="1:17" ht="15.75">
      <c r="A12" s="208">
        <v>7</v>
      </c>
      <c r="B12" s="543"/>
      <c r="C12" s="543"/>
      <c r="D12" s="543"/>
      <c r="E12" s="35"/>
      <c r="F12" s="17"/>
      <c r="G12" s="35"/>
      <c r="H12" s="17"/>
      <c r="I12" s="17"/>
      <c r="J12" s="17"/>
      <c r="K12" s="17"/>
      <c r="L12" s="17"/>
      <c r="M12" s="17"/>
      <c r="N12" s="17"/>
      <c r="O12" s="35"/>
      <c r="P12" s="17"/>
      <c r="Q12" s="93"/>
    </row>
    <row r="13" spans="1:17" ht="15.75">
      <c r="A13" s="208">
        <v>8</v>
      </c>
      <c r="B13" s="543"/>
      <c r="C13" s="543"/>
      <c r="D13" s="543"/>
      <c r="E13" s="35"/>
      <c r="F13" s="17"/>
      <c r="G13" s="35"/>
      <c r="H13" s="17"/>
      <c r="I13" s="17"/>
      <c r="J13" s="17"/>
      <c r="K13" s="17"/>
      <c r="L13" s="17"/>
      <c r="M13" s="17"/>
      <c r="N13" s="17"/>
      <c r="O13" s="35"/>
      <c r="P13" s="17"/>
      <c r="Q13" s="93"/>
    </row>
    <row r="14" spans="1:17" ht="15.75">
      <c r="A14" s="208">
        <v>9</v>
      </c>
      <c r="B14" s="543"/>
      <c r="C14" s="543"/>
      <c r="D14" s="543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30"/>
    </row>
    <row r="15" spans="1:17" ht="15.75">
      <c r="A15" s="208">
        <v>10</v>
      </c>
      <c r="B15" s="543"/>
      <c r="C15" s="543"/>
      <c r="D15" s="543"/>
      <c r="E15" s="28"/>
      <c r="F15" s="231"/>
      <c r="G15" s="231"/>
      <c r="H15" s="231"/>
      <c r="I15" s="231"/>
      <c r="J15" s="231"/>
      <c r="K15" s="28"/>
      <c r="L15" s="28"/>
      <c r="M15" s="231"/>
      <c r="N15" s="231"/>
      <c r="O15" s="231"/>
      <c r="P15" s="231"/>
      <c r="Q15" s="39"/>
    </row>
    <row r="18" spans="2:10">
      <c r="B18" t="s">
        <v>453</v>
      </c>
      <c r="J18" t="s">
        <v>454</v>
      </c>
    </row>
    <row r="19" spans="2:10">
      <c r="B19" t="s">
        <v>359</v>
      </c>
      <c r="J19" t="s">
        <v>455</v>
      </c>
    </row>
    <row r="20" spans="2:10">
      <c r="B20" t="s">
        <v>376</v>
      </c>
      <c r="J20" t="s">
        <v>481</v>
      </c>
    </row>
  </sheetData>
  <mergeCells count="18">
    <mergeCell ref="B11:D11"/>
    <mergeCell ref="B12:D12"/>
    <mergeCell ref="B13:D13"/>
    <mergeCell ref="B14:D14"/>
    <mergeCell ref="B15:D15"/>
    <mergeCell ref="J4:J5"/>
    <mergeCell ref="P4:P5"/>
    <mergeCell ref="B6:D6"/>
    <mergeCell ref="B7:D7"/>
    <mergeCell ref="B8:D8"/>
    <mergeCell ref="K4:M4"/>
    <mergeCell ref="N4:O4"/>
    <mergeCell ref="B2:I2"/>
    <mergeCell ref="B10:D10"/>
    <mergeCell ref="A4:A5"/>
    <mergeCell ref="B4:D5"/>
    <mergeCell ref="E4:I4"/>
    <mergeCell ref="B9:D9"/>
  </mergeCells>
  <pageMargins left="0.7" right="0.7" top="0.75" bottom="0.75" header="0.3" footer="0.3"/>
  <pageSetup scale="7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Z23"/>
  <sheetViews>
    <sheetView workbookViewId="0">
      <selection activeCell="P22" sqref="P22"/>
    </sheetView>
  </sheetViews>
  <sheetFormatPr defaultRowHeight="15"/>
  <cols>
    <col min="1" max="1" width="4.42578125" customWidth="1"/>
    <col min="3" max="3" width="7.85546875" customWidth="1"/>
    <col min="4" max="4" width="9.140625" hidden="1" customWidth="1"/>
    <col min="5" max="5" width="7.85546875" hidden="1" customWidth="1"/>
    <col min="6" max="6" width="13.42578125" hidden="1" customWidth="1"/>
    <col min="7" max="7" width="6.42578125" customWidth="1"/>
    <col min="8" max="8" width="7.5703125" customWidth="1"/>
    <col min="9" max="9" width="6" customWidth="1"/>
    <col min="10" max="10" width="6.85546875" customWidth="1"/>
    <col min="11" max="11" width="5.7109375" customWidth="1"/>
    <col min="12" max="12" width="6.28515625" customWidth="1"/>
    <col min="13" max="13" width="5.5703125" customWidth="1"/>
    <col min="14" max="14" width="7.28515625" customWidth="1"/>
    <col min="15" max="15" width="5.7109375" customWidth="1"/>
    <col min="16" max="16" width="5.85546875" customWidth="1"/>
    <col min="17" max="17" width="5.28515625" customWidth="1"/>
    <col min="18" max="18" width="7.28515625" customWidth="1"/>
    <col min="19" max="19" width="5.7109375" customWidth="1"/>
    <col min="20" max="20" width="7" customWidth="1"/>
    <col min="21" max="21" width="6" customWidth="1"/>
    <col min="22" max="22" width="6.28515625" customWidth="1"/>
    <col min="23" max="23" width="5" customWidth="1"/>
    <col min="24" max="24" width="7" customWidth="1"/>
  </cols>
  <sheetData>
    <row r="1" spans="1:26" ht="23.25">
      <c r="A1" s="38"/>
      <c r="F1" s="33"/>
      <c r="J1" s="110"/>
      <c r="K1" s="145"/>
      <c r="L1" s="145"/>
      <c r="M1" s="140" t="s">
        <v>345</v>
      </c>
      <c r="N1" s="146"/>
      <c r="O1" s="147"/>
      <c r="P1" s="147"/>
      <c r="Q1" s="39"/>
      <c r="R1" s="39"/>
      <c r="S1" s="559" t="s">
        <v>369</v>
      </c>
      <c r="T1" s="559"/>
      <c r="U1" s="559"/>
      <c r="V1" s="559"/>
      <c r="W1" s="559"/>
      <c r="X1" s="559"/>
    </row>
    <row r="2" spans="1:26" ht="23.25" customHeight="1">
      <c r="A2" s="107"/>
      <c r="F2" s="108"/>
      <c r="H2" s="110" t="s">
        <v>388</v>
      </c>
      <c r="I2" s="110"/>
      <c r="J2" s="110"/>
      <c r="K2" s="548" t="s">
        <v>470</v>
      </c>
      <c r="L2" s="548"/>
      <c r="M2" s="548"/>
      <c r="N2" s="548"/>
      <c r="O2" s="548"/>
      <c r="P2" s="548"/>
      <c r="Q2" s="548"/>
      <c r="R2" s="548"/>
      <c r="S2" s="548"/>
      <c r="T2" s="2"/>
      <c r="U2" s="2"/>
      <c r="V2" s="2"/>
      <c r="W2" s="39"/>
      <c r="X2" s="39"/>
    </row>
    <row r="3" spans="1:26" ht="18">
      <c r="A3" s="560" t="s">
        <v>205</v>
      </c>
      <c r="B3" s="560"/>
      <c r="C3" s="560"/>
      <c r="D3" s="560"/>
      <c r="E3" s="560"/>
      <c r="F3" s="560"/>
      <c r="G3" s="560"/>
      <c r="H3" s="560"/>
      <c r="I3" s="560"/>
      <c r="J3" s="560"/>
      <c r="K3" s="560"/>
      <c r="L3" s="560"/>
      <c r="M3" s="560"/>
      <c r="N3" s="560"/>
      <c r="O3" s="560"/>
      <c r="P3" s="560"/>
      <c r="Q3" s="560"/>
      <c r="R3" s="560"/>
      <c r="S3" s="560"/>
      <c r="T3" s="560"/>
      <c r="U3" s="560"/>
      <c r="V3" s="560"/>
      <c r="W3" s="39"/>
      <c r="X3" s="39"/>
    </row>
    <row r="4" spans="1:26">
      <c r="W4" s="39"/>
      <c r="X4" s="39"/>
    </row>
    <row r="5" spans="1:26">
      <c r="A5" s="424" t="s">
        <v>33</v>
      </c>
      <c r="B5" s="561" t="s">
        <v>206</v>
      </c>
      <c r="C5" s="562"/>
      <c r="D5" s="562"/>
      <c r="E5" s="562"/>
      <c r="F5" s="563"/>
      <c r="G5" s="570" t="s">
        <v>207</v>
      </c>
      <c r="H5" s="571"/>
      <c r="I5" s="571"/>
      <c r="J5" s="571"/>
      <c r="K5" s="571"/>
      <c r="L5" s="572"/>
      <c r="M5" s="573" t="s">
        <v>5</v>
      </c>
      <c r="N5" s="574"/>
      <c r="O5" s="574"/>
      <c r="P5" s="574"/>
      <c r="Q5" s="574"/>
      <c r="R5" s="574"/>
      <c r="S5" s="574"/>
      <c r="T5" s="574"/>
      <c r="U5" s="574"/>
      <c r="V5" s="574"/>
      <c r="W5" s="574"/>
      <c r="X5" s="575"/>
    </row>
    <row r="6" spans="1:26">
      <c r="A6" s="424"/>
      <c r="B6" s="564"/>
      <c r="C6" s="565"/>
      <c r="D6" s="565"/>
      <c r="E6" s="565"/>
      <c r="F6" s="566"/>
      <c r="G6" s="564" t="s">
        <v>208</v>
      </c>
      <c r="H6" s="566"/>
      <c r="I6" s="576"/>
      <c r="J6" s="566"/>
      <c r="K6" s="557"/>
      <c r="L6" s="558"/>
      <c r="M6" s="578"/>
      <c r="N6" s="579"/>
      <c r="O6" s="579"/>
      <c r="P6" s="580"/>
      <c r="Q6" s="581" t="s">
        <v>209</v>
      </c>
      <c r="R6" s="579"/>
      <c r="S6" s="579"/>
      <c r="T6" s="580"/>
      <c r="U6" s="549" t="s">
        <v>210</v>
      </c>
      <c r="V6" s="550"/>
      <c r="W6" s="553" t="s">
        <v>11</v>
      </c>
      <c r="X6" s="554"/>
    </row>
    <row r="7" spans="1:26">
      <c r="A7" s="424"/>
      <c r="B7" s="564"/>
      <c r="C7" s="565"/>
      <c r="D7" s="565"/>
      <c r="E7" s="565"/>
      <c r="F7" s="566"/>
      <c r="G7" s="418" t="s">
        <v>90</v>
      </c>
      <c r="H7" s="418" t="s">
        <v>377</v>
      </c>
      <c r="I7" s="577"/>
      <c r="J7" s="577"/>
      <c r="K7" s="577"/>
      <c r="L7" s="418" t="s">
        <v>91</v>
      </c>
      <c r="M7" s="557"/>
      <c r="N7" s="558"/>
      <c r="O7" s="558" t="s">
        <v>88</v>
      </c>
      <c r="P7" s="558" t="s">
        <v>88</v>
      </c>
      <c r="Q7" s="558" t="s">
        <v>211</v>
      </c>
      <c r="R7" s="558"/>
      <c r="S7" s="558" t="s">
        <v>88</v>
      </c>
      <c r="T7" s="558" t="s">
        <v>88</v>
      </c>
      <c r="U7" s="551"/>
      <c r="V7" s="552"/>
      <c r="W7" s="555"/>
      <c r="X7" s="556"/>
    </row>
    <row r="8" spans="1:26">
      <c r="A8" s="424"/>
      <c r="B8" s="567"/>
      <c r="C8" s="568"/>
      <c r="D8" s="568"/>
      <c r="E8" s="568"/>
      <c r="F8" s="569"/>
      <c r="G8" s="420"/>
      <c r="H8" s="420"/>
      <c r="I8" s="420"/>
      <c r="J8" s="420"/>
      <c r="K8" s="420"/>
      <c r="L8" s="420"/>
      <c r="M8" s="40" t="s">
        <v>212</v>
      </c>
      <c r="N8" s="40" t="s">
        <v>91</v>
      </c>
      <c r="O8" s="40" t="s">
        <v>212</v>
      </c>
      <c r="P8" s="40" t="s">
        <v>91</v>
      </c>
      <c r="Q8" s="40" t="s">
        <v>212</v>
      </c>
      <c r="R8" s="40" t="s">
        <v>91</v>
      </c>
      <c r="S8" s="40" t="s">
        <v>212</v>
      </c>
      <c r="T8" s="40" t="s">
        <v>91</v>
      </c>
      <c r="U8" s="40" t="s">
        <v>212</v>
      </c>
      <c r="V8" s="40" t="s">
        <v>91</v>
      </c>
      <c r="W8" s="40" t="s">
        <v>212</v>
      </c>
      <c r="X8" s="40" t="s">
        <v>91</v>
      </c>
    </row>
    <row r="9" spans="1:26" ht="18">
      <c r="A9" s="41">
        <v>1</v>
      </c>
      <c r="B9" s="42" t="s">
        <v>213</v>
      </c>
      <c r="C9" s="43"/>
      <c r="D9" s="43"/>
      <c r="E9" s="171"/>
      <c r="F9" s="45"/>
      <c r="G9" s="123">
        <v>0</v>
      </c>
      <c r="H9" s="123">
        <v>0</v>
      </c>
      <c r="I9" s="123">
        <v>0</v>
      </c>
      <c r="J9" s="123">
        <v>0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0</v>
      </c>
      <c r="S9" s="123">
        <v>0</v>
      </c>
      <c r="T9" s="123">
        <v>0</v>
      </c>
      <c r="U9" s="123">
        <v>0</v>
      </c>
      <c r="V9" s="123">
        <v>0</v>
      </c>
      <c r="W9" s="123">
        <v>0</v>
      </c>
      <c r="X9" s="123">
        <v>0</v>
      </c>
    </row>
    <row r="10" spans="1:26" ht="18">
      <c r="A10" s="41">
        <v>2</v>
      </c>
      <c r="B10" s="46" t="s">
        <v>214</v>
      </c>
      <c r="C10" s="47"/>
      <c r="D10" s="47"/>
      <c r="E10" s="37"/>
      <c r="F10" s="48"/>
      <c r="G10" s="123">
        <v>0</v>
      </c>
      <c r="H10" s="123">
        <v>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0</v>
      </c>
      <c r="O10" s="123">
        <v>0</v>
      </c>
      <c r="P10" s="123">
        <v>0</v>
      </c>
      <c r="Q10" s="123">
        <v>0</v>
      </c>
      <c r="R10" s="123">
        <v>0</v>
      </c>
      <c r="S10" s="123">
        <v>0</v>
      </c>
      <c r="T10" s="123">
        <v>0</v>
      </c>
      <c r="U10" s="123">
        <v>0</v>
      </c>
      <c r="V10" s="123">
        <v>0</v>
      </c>
      <c r="W10" s="123">
        <v>0</v>
      </c>
      <c r="X10" s="123">
        <v>0</v>
      </c>
    </row>
    <row r="11" spans="1:26" ht="18">
      <c r="A11" s="41">
        <v>3</v>
      </c>
      <c r="B11" s="42" t="s">
        <v>215</v>
      </c>
      <c r="C11" s="43"/>
      <c r="D11" s="43"/>
      <c r="E11" s="171"/>
      <c r="F11" s="45"/>
      <c r="G11" s="123">
        <v>0</v>
      </c>
      <c r="H11" s="123">
        <v>0</v>
      </c>
      <c r="I11" s="123">
        <v>0</v>
      </c>
      <c r="J11" s="123">
        <v>0</v>
      </c>
      <c r="K11" s="123">
        <v>0</v>
      </c>
      <c r="L11" s="123">
        <v>0</v>
      </c>
      <c r="M11" s="123">
        <v>0</v>
      </c>
      <c r="N11" s="123">
        <v>0</v>
      </c>
      <c r="O11" s="123">
        <v>0</v>
      </c>
      <c r="P11" s="123">
        <v>0</v>
      </c>
      <c r="Q11" s="123">
        <v>0</v>
      </c>
      <c r="R11" s="123">
        <v>0</v>
      </c>
      <c r="S11" s="123">
        <v>0</v>
      </c>
      <c r="T11" s="123">
        <v>0</v>
      </c>
      <c r="U11" s="123">
        <v>0</v>
      </c>
      <c r="V11" s="123">
        <v>0</v>
      </c>
      <c r="W11" s="123">
        <v>0</v>
      </c>
      <c r="X11" s="123">
        <v>0</v>
      </c>
    </row>
    <row r="12" spans="1:26" ht="18">
      <c r="A12" s="41">
        <v>4</v>
      </c>
      <c r="B12" s="46" t="s">
        <v>216</v>
      </c>
      <c r="C12" s="47"/>
      <c r="D12" s="47"/>
      <c r="E12" s="173"/>
      <c r="F12" s="48"/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3">
        <v>0</v>
      </c>
      <c r="Q12" s="123">
        <v>0</v>
      </c>
      <c r="R12" s="123">
        <v>0</v>
      </c>
      <c r="S12" s="123">
        <v>0</v>
      </c>
      <c r="T12" s="123">
        <v>0</v>
      </c>
      <c r="U12" s="123">
        <v>0</v>
      </c>
      <c r="V12" s="123">
        <v>0</v>
      </c>
      <c r="W12" s="123">
        <v>0</v>
      </c>
      <c r="X12" s="123">
        <v>0</v>
      </c>
      <c r="Y12" s="119"/>
      <c r="Z12" s="119"/>
    </row>
    <row r="13" spans="1:26" ht="18">
      <c r="A13" s="41">
        <v>5</v>
      </c>
      <c r="B13" s="42" t="s">
        <v>217</v>
      </c>
      <c r="C13" s="43"/>
      <c r="D13" s="43"/>
      <c r="E13" s="44"/>
      <c r="F13" s="45"/>
      <c r="G13" s="123">
        <v>0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0</v>
      </c>
      <c r="T13" s="123">
        <v>0</v>
      </c>
      <c r="U13" s="123">
        <v>0</v>
      </c>
      <c r="V13" s="123">
        <v>0</v>
      </c>
      <c r="W13" s="123">
        <v>0</v>
      </c>
      <c r="X13" s="123">
        <v>0</v>
      </c>
    </row>
    <row r="14" spans="1:26" ht="18">
      <c r="A14" s="41">
        <v>6</v>
      </c>
      <c r="B14" s="46" t="s">
        <v>218</v>
      </c>
      <c r="C14" s="47"/>
      <c r="D14" s="47"/>
      <c r="E14" s="37"/>
      <c r="F14" s="48"/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</row>
    <row r="15" spans="1:26" ht="18">
      <c r="A15" s="41">
        <v>7</v>
      </c>
      <c r="B15" s="42" t="s">
        <v>219</v>
      </c>
      <c r="C15" s="43"/>
      <c r="D15" s="43"/>
      <c r="E15" s="44"/>
      <c r="F15" s="45"/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</row>
    <row r="16" spans="1:26" ht="18">
      <c r="A16" s="41">
        <v>8</v>
      </c>
      <c r="B16" s="46" t="s">
        <v>356</v>
      </c>
      <c r="C16" s="47"/>
      <c r="D16" s="47"/>
      <c r="E16" s="37" t="s">
        <v>375</v>
      </c>
      <c r="F16" s="48"/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23">
        <v>0</v>
      </c>
      <c r="S16" s="123">
        <v>0</v>
      </c>
      <c r="T16" s="123">
        <v>0</v>
      </c>
      <c r="U16" s="123">
        <v>0</v>
      </c>
      <c r="V16" s="123">
        <v>0</v>
      </c>
      <c r="W16" s="123">
        <v>0</v>
      </c>
      <c r="X16" s="123">
        <v>0</v>
      </c>
    </row>
    <row r="17" spans="1:24" ht="18">
      <c r="A17" s="120">
        <v>9</v>
      </c>
      <c r="B17" s="36" t="s">
        <v>357</v>
      </c>
      <c r="C17" s="37"/>
      <c r="D17" s="37"/>
      <c r="E17" s="37"/>
      <c r="F17" s="48" t="s">
        <v>11</v>
      </c>
      <c r="G17" s="123">
        <v>0</v>
      </c>
      <c r="H17" s="123">
        <v>0</v>
      </c>
      <c r="I17" s="123">
        <v>0</v>
      </c>
      <c r="J17" s="123">
        <v>0</v>
      </c>
      <c r="K17" s="123">
        <v>0</v>
      </c>
      <c r="L17" s="123">
        <v>0</v>
      </c>
      <c r="M17" s="123">
        <v>0</v>
      </c>
      <c r="N17" s="123">
        <v>0</v>
      </c>
      <c r="O17" s="123">
        <v>0</v>
      </c>
      <c r="P17" s="123">
        <v>0</v>
      </c>
      <c r="Q17" s="123">
        <v>0</v>
      </c>
      <c r="R17" s="123">
        <v>0</v>
      </c>
      <c r="S17" s="123">
        <v>0</v>
      </c>
      <c r="T17" s="123">
        <v>0</v>
      </c>
      <c r="U17" s="123">
        <v>0</v>
      </c>
      <c r="V17" s="123">
        <v>0</v>
      </c>
      <c r="W17" s="123">
        <v>0</v>
      </c>
      <c r="X17" s="123">
        <v>0</v>
      </c>
    </row>
    <row r="21" spans="1:24" ht="21.75">
      <c r="C21" s="159" t="s">
        <v>358</v>
      </c>
      <c r="D21" s="159"/>
      <c r="E21" s="159"/>
      <c r="F21" s="159"/>
      <c r="G21" s="159"/>
      <c r="U21" s="159" t="s">
        <v>361</v>
      </c>
      <c r="V21" s="159"/>
      <c r="W21" s="159"/>
    </row>
    <row r="22" spans="1:24" ht="21.75">
      <c r="C22" s="159" t="s">
        <v>359</v>
      </c>
      <c r="D22" s="159"/>
      <c r="E22" s="159"/>
      <c r="F22" s="159"/>
      <c r="G22" s="159"/>
      <c r="U22" s="159" t="s">
        <v>362</v>
      </c>
      <c r="V22" s="159"/>
      <c r="W22" s="159"/>
    </row>
    <row r="23" spans="1:24" ht="21.75">
      <c r="C23" s="159" t="s">
        <v>376</v>
      </c>
      <c r="D23" s="159"/>
      <c r="E23" s="159"/>
      <c r="F23" s="159"/>
      <c r="G23" s="159"/>
      <c r="U23" s="159" t="s">
        <v>481</v>
      </c>
      <c r="V23" s="159"/>
      <c r="W23" s="159"/>
    </row>
  </sheetData>
  <mergeCells count="24">
    <mergeCell ref="S1:X1"/>
    <mergeCell ref="A3:V3"/>
    <mergeCell ref="A5:A8"/>
    <mergeCell ref="B5:F8"/>
    <mergeCell ref="G5:L5"/>
    <mergeCell ref="M5:X5"/>
    <mergeCell ref="G6:H6"/>
    <mergeCell ref="I6:J6"/>
    <mergeCell ref="G7:G8"/>
    <mergeCell ref="H7:H8"/>
    <mergeCell ref="I7:I8"/>
    <mergeCell ref="J7:J8"/>
    <mergeCell ref="K7:K8"/>
    <mergeCell ref="K6:L6"/>
    <mergeCell ref="M6:P6"/>
    <mergeCell ref="Q6:T6"/>
    <mergeCell ref="K2:S2"/>
    <mergeCell ref="U6:V7"/>
    <mergeCell ref="W6:X7"/>
    <mergeCell ref="L7:L8"/>
    <mergeCell ref="M7:N7"/>
    <mergeCell ref="O7:P7"/>
    <mergeCell ref="Q7:R7"/>
    <mergeCell ref="S7:T7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Z21"/>
  <sheetViews>
    <sheetView workbookViewId="0">
      <selection activeCell="X8" sqref="X8"/>
    </sheetView>
  </sheetViews>
  <sheetFormatPr defaultRowHeight="15"/>
  <cols>
    <col min="1" max="1" width="7.5703125" customWidth="1"/>
    <col min="2" max="3" width="9.140625" hidden="1" customWidth="1"/>
    <col min="4" max="4" width="4.7109375" hidden="1" customWidth="1"/>
    <col min="5" max="5" width="9" customWidth="1"/>
    <col min="6" max="6" width="7.42578125" customWidth="1"/>
    <col min="7" max="7" width="7.28515625" customWidth="1"/>
    <col min="8" max="8" width="7.140625" customWidth="1"/>
    <col min="9" max="9" width="9.28515625" customWidth="1"/>
    <col min="10" max="10" width="6.5703125" customWidth="1"/>
    <col min="11" max="11" width="8" customWidth="1"/>
    <col min="12" max="12" width="6.28515625" customWidth="1"/>
    <col min="13" max="13" width="6.5703125" customWidth="1"/>
    <col min="14" max="14" width="9.42578125" customWidth="1"/>
    <col min="15" max="15" width="7.7109375" customWidth="1"/>
    <col min="16" max="16" width="6.7109375" customWidth="1"/>
    <col min="17" max="17" width="7.7109375" customWidth="1"/>
    <col min="18" max="18" width="6.85546875" customWidth="1"/>
    <col min="19" max="19" width="6.140625" customWidth="1"/>
    <col min="20" max="20" width="7.28515625" customWidth="1"/>
    <col min="21" max="21" width="6.42578125" customWidth="1"/>
    <col min="22" max="22" width="7.140625" customWidth="1"/>
    <col min="23" max="24" width="6" customWidth="1"/>
  </cols>
  <sheetData>
    <row r="1" spans="1:26" ht="21.75" customHeight="1">
      <c r="G1" s="13"/>
      <c r="K1" s="148"/>
      <c r="L1" s="118"/>
      <c r="M1" s="51"/>
      <c r="N1" s="140" t="s">
        <v>345</v>
      </c>
      <c r="O1" s="149"/>
      <c r="P1" s="3"/>
      <c r="Q1" s="141"/>
      <c r="R1" s="2"/>
      <c r="S1" s="2"/>
      <c r="T1" s="2"/>
      <c r="U1" s="2"/>
      <c r="V1" s="3" t="s">
        <v>368</v>
      </c>
      <c r="W1" s="13"/>
      <c r="X1" s="2"/>
    </row>
    <row r="2" spans="1:26" ht="21.75" customHeight="1">
      <c r="G2" s="6"/>
      <c r="K2" s="408" t="s">
        <v>471</v>
      </c>
      <c r="L2" s="408"/>
      <c r="M2" s="408"/>
      <c r="N2" s="408"/>
      <c r="O2" s="408"/>
      <c r="P2" s="408"/>
      <c r="Q2" s="142"/>
      <c r="R2" s="2"/>
      <c r="S2" s="2"/>
      <c r="T2" s="2"/>
      <c r="U2" s="2"/>
      <c r="V2" s="2"/>
      <c r="W2" s="2"/>
      <c r="X2" s="2"/>
    </row>
    <row r="3" spans="1:26" ht="19.5">
      <c r="A3" s="49"/>
      <c r="B3" s="52"/>
      <c r="C3" s="2"/>
      <c r="D3" s="2"/>
      <c r="E3" s="2"/>
      <c r="K3" s="52" t="s">
        <v>363</v>
      </c>
      <c r="M3" s="6"/>
      <c r="N3" s="6"/>
      <c r="O3" s="6"/>
      <c r="P3" s="6"/>
      <c r="Q3" s="6"/>
      <c r="R3" s="6"/>
      <c r="S3" s="2"/>
      <c r="T3" s="2"/>
      <c r="U3" s="2"/>
      <c r="V3" s="2"/>
      <c r="W3" s="2"/>
      <c r="X3" s="2"/>
    </row>
    <row r="4" spans="1:26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6" ht="15" customHeight="1">
      <c r="A5" s="585" t="s">
        <v>351</v>
      </c>
      <c r="B5" s="517"/>
      <c r="C5" s="517"/>
      <c r="D5" s="518"/>
      <c r="E5" s="582" t="s">
        <v>220</v>
      </c>
      <c r="F5" s="583"/>
      <c r="G5" s="583"/>
      <c r="H5" s="583"/>
      <c r="I5" s="583"/>
      <c r="J5" s="583"/>
      <c r="K5" s="583"/>
      <c r="L5" s="583"/>
      <c r="M5" s="583"/>
      <c r="N5" s="584"/>
      <c r="O5" s="582" t="s">
        <v>221</v>
      </c>
      <c r="P5" s="583"/>
      <c r="Q5" s="583"/>
      <c r="R5" s="583"/>
      <c r="S5" s="583"/>
      <c r="T5" s="583"/>
      <c r="U5" s="583"/>
      <c r="V5" s="583"/>
      <c r="W5" s="583"/>
      <c r="X5" s="584"/>
    </row>
    <row r="6" spans="1:26" ht="30" customHeight="1">
      <c r="A6" s="586"/>
      <c r="B6" s="587"/>
      <c r="C6" s="587"/>
      <c r="D6" s="588"/>
      <c r="E6" s="519" t="s">
        <v>395</v>
      </c>
      <c r="F6" s="520"/>
      <c r="G6" s="521"/>
      <c r="H6" s="592" t="s">
        <v>389</v>
      </c>
      <c r="I6" s="601" t="s">
        <v>390</v>
      </c>
      <c r="J6" s="594" t="s">
        <v>391</v>
      </c>
      <c r="K6" s="595"/>
      <c r="L6" s="596"/>
      <c r="M6" s="172"/>
      <c r="N6" s="597" t="s">
        <v>11</v>
      </c>
      <c r="O6" s="519" t="s">
        <v>222</v>
      </c>
      <c r="P6" s="520"/>
      <c r="Q6" s="521"/>
      <c r="R6" s="599" t="s">
        <v>223</v>
      </c>
      <c r="S6" s="53"/>
      <c r="T6" s="54" t="s">
        <v>224</v>
      </c>
      <c r="U6" s="55"/>
      <c r="V6" s="56"/>
      <c r="W6" s="2"/>
      <c r="X6" s="57" t="s">
        <v>11</v>
      </c>
    </row>
    <row r="7" spans="1:26" ht="47.25" customHeight="1">
      <c r="A7" s="589"/>
      <c r="B7" s="590"/>
      <c r="C7" s="590"/>
      <c r="D7" s="591"/>
      <c r="E7" s="90" t="s">
        <v>225</v>
      </c>
      <c r="F7" s="58" t="s">
        <v>226</v>
      </c>
      <c r="G7" s="58" t="s">
        <v>227</v>
      </c>
      <c r="H7" s="593"/>
      <c r="I7" s="602"/>
      <c r="J7" s="174" t="s">
        <v>392</v>
      </c>
      <c r="K7" s="175" t="s">
        <v>393</v>
      </c>
      <c r="L7" s="61" t="s">
        <v>230</v>
      </c>
      <c r="M7" s="174" t="s">
        <v>394</v>
      </c>
      <c r="N7" s="598"/>
      <c r="O7" s="58" t="s">
        <v>225</v>
      </c>
      <c r="P7" s="58" t="s">
        <v>226</v>
      </c>
      <c r="Q7" s="58" t="s">
        <v>227</v>
      </c>
      <c r="R7" s="600"/>
      <c r="S7" s="53" t="s">
        <v>11</v>
      </c>
      <c r="T7" s="59" t="s">
        <v>228</v>
      </c>
      <c r="U7" s="60" t="s">
        <v>229</v>
      </c>
      <c r="V7" s="61" t="s">
        <v>230</v>
      </c>
      <c r="W7" s="61" t="s">
        <v>231</v>
      </c>
      <c r="X7" s="62"/>
    </row>
    <row r="8" spans="1:26" ht="33" customHeight="1">
      <c r="A8" s="519" t="s">
        <v>232</v>
      </c>
      <c r="B8" s="520"/>
      <c r="C8" s="520"/>
      <c r="D8" s="521"/>
      <c r="E8" s="165">
        <v>693</v>
      </c>
      <c r="F8" s="165">
        <v>0</v>
      </c>
      <c r="G8" s="165">
        <v>0</v>
      </c>
      <c r="H8" s="165">
        <v>843</v>
      </c>
      <c r="I8" s="165">
        <f>E8+H8</f>
        <v>1536</v>
      </c>
      <c r="J8" s="165">
        <v>139</v>
      </c>
      <c r="K8" s="165">
        <v>325</v>
      </c>
      <c r="L8" s="165">
        <v>0</v>
      </c>
      <c r="M8" s="165">
        <v>114</v>
      </c>
      <c r="N8" s="165">
        <v>389</v>
      </c>
      <c r="O8" s="165">
        <v>26</v>
      </c>
      <c r="P8" s="165">
        <v>0</v>
      </c>
      <c r="Q8" s="161">
        <v>0</v>
      </c>
      <c r="R8" s="161">
        <v>2</v>
      </c>
      <c r="S8" s="165">
        <v>1</v>
      </c>
      <c r="T8" s="165">
        <v>0</v>
      </c>
      <c r="U8" s="165">
        <v>22</v>
      </c>
      <c r="V8" s="165">
        <v>0</v>
      </c>
      <c r="W8" s="165">
        <v>0</v>
      </c>
      <c r="X8" s="165">
        <f>T8+U8+V8+W8</f>
        <v>22</v>
      </c>
    </row>
    <row r="9" spans="1:26" ht="31.5" customHeight="1">
      <c r="A9" s="582" t="s">
        <v>57</v>
      </c>
      <c r="B9" s="583"/>
      <c r="C9" s="583"/>
      <c r="D9" s="584"/>
      <c r="E9" s="165">
        <v>42</v>
      </c>
      <c r="F9" s="165">
        <v>0</v>
      </c>
      <c r="G9" s="165">
        <v>0</v>
      </c>
      <c r="H9" s="165">
        <v>69</v>
      </c>
      <c r="I9" s="165">
        <f t="shared" ref="I9:I12" si="0">E9+H9</f>
        <v>111</v>
      </c>
      <c r="J9" s="165">
        <v>12</v>
      </c>
      <c r="K9" s="165">
        <v>30</v>
      </c>
      <c r="L9" s="165">
        <v>0</v>
      </c>
      <c r="M9" s="165">
        <v>0</v>
      </c>
      <c r="N9" s="165">
        <f>J9+K9+L9+M9</f>
        <v>42</v>
      </c>
      <c r="O9" s="165">
        <v>5</v>
      </c>
      <c r="P9" s="165">
        <v>0</v>
      </c>
      <c r="Q9" s="161">
        <v>0</v>
      </c>
      <c r="R9" s="161">
        <v>0</v>
      </c>
      <c r="S9" s="165">
        <f>O9+P9+Q9+R9</f>
        <v>5</v>
      </c>
      <c r="T9" s="165">
        <v>0</v>
      </c>
      <c r="U9" s="165">
        <v>5</v>
      </c>
      <c r="V9" s="165">
        <v>0</v>
      </c>
      <c r="W9" s="165">
        <v>0</v>
      </c>
      <c r="X9" s="165">
        <f>T9+U9+V9+W9</f>
        <v>5</v>
      </c>
    </row>
    <row r="10" spans="1:26" ht="31.5" customHeight="1">
      <c r="A10" s="582" t="s">
        <v>11</v>
      </c>
      <c r="B10" s="583"/>
      <c r="C10" s="583"/>
      <c r="D10" s="584"/>
      <c r="E10" s="165">
        <f>E8+E9</f>
        <v>735</v>
      </c>
      <c r="F10" s="165">
        <f t="shared" ref="F10:I10" si="1">F8+F9</f>
        <v>0</v>
      </c>
      <c r="G10" s="165">
        <f t="shared" si="1"/>
        <v>0</v>
      </c>
      <c r="H10" s="165">
        <f t="shared" si="1"/>
        <v>912</v>
      </c>
      <c r="I10" s="165">
        <f t="shared" si="1"/>
        <v>1647</v>
      </c>
      <c r="J10" s="165">
        <f t="shared" ref="J10" si="2">J8+J9</f>
        <v>151</v>
      </c>
      <c r="K10" s="165">
        <f t="shared" ref="K10" si="3">K8+K9</f>
        <v>355</v>
      </c>
      <c r="L10" s="165">
        <f t="shared" ref="L10" si="4">L8+L9</f>
        <v>0</v>
      </c>
      <c r="M10" s="165">
        <f t="shared" ref="M10" si="5">M8+M9</f>
        <v>114</v>
      </c>
      <c r="N10" s="165">
        <f t="shared" ref="N10" si="6">N8+N9</f>
        <v>431</v>
      </c>
      <c r="O10" s="165">
        <f>O8+O9</f>
        <v>31</v>
      </c>
      <c r="P10" s="165">
        <f t="shared" ref="P10:X10" si="7">P8+P9</f>
        <v>0</v>
      </c>
      <c r="Q10" s="165">
        <f t="shared" si="7"/>
        <v>0</v>
      </c>
      <c r="R10" s="165">
        <f t="shared" si="7"/>
        <v>2</v>
      </c>
      <c r="S10" s="165">
        <f t="shared" si="7"/>
        <v>6</v>
      </c>
      <c r="T10" s="165">
        <f t="shared" si="7"/>
        <v>0</v>
      </c>
      <c r="U10" s="165">
        <f t="shared" si="7"/>
        <v>27</v>
      </c>
      <c r="V10" s="165">
        <f t="shared" si="7"/>
        <v>0</v>
      </c>
      <c r="W10" s="165">
        <f t="shared" si="7"/>
        <v>0</v>
      </c>
      <c r="X10" s="165">
        <f t="shared" si="7"/>
        <v>27</v>
      </c>
    </row>
    <row r="11" spans="1:26" ht="36" customHeight="1">
      <c r="A11" s="519" t="s">
        <v>233</v>
      </c>
      <c r="B11" s="520"/>
      <c r="C11" s="520"/>
      <c r="D11" s="521"/>
      <c r="E11" s="165">
        <v>735</v>
      </c>
      <c r="F11" s="165">
        <v>0</v>
      </c>
      <c r="G11" s="165">
        <v>0</v>
      </c>
      <c r="H11" s="165">
        <v>912</v>
      </c>
      <c r="I11" s="165">
        <f t="shared" si="0"/>
        <v>1647</v>
      </c>
      <c r="J11" s="165">
        <v>139</v>
      </c>
      <c r="K11" s="165">
        <v>325</v>
      </c>
      <c r="L11" s="165">
        <v>0</v>
      </c>
      <c r="M11" s="165">
        <v>114</v>
      </c>
      <c r="N11" s="165">
        <v>389</v>
      </c>
      <c r="O11" s="165">
        <v>26</v>
      </c>
      <c r="P11" s="165">
        <v>0</v>
      </c>
      <c r="Q11" s="161">
        <v>0</v>
      </c>
      <c r="R11" s="165">
        <v>2</v>
      </c>
      <c r="S11" s="165">
        <v>1</v>
      </c>
      <c r="T11" s="165">
        <f t="shared" ref="T11" si="8">T9+T10</f>
        <v>0</v>
      </c>
      <c r="U11" s="165">
        <v>22</v>
      </c>
      <c r="V11" s="165">
        <v>0</v>
      </c>
      <c r="W11" s="165">
        <v>0</v>
      </c>
      <c r="X11" s="165">
        <f>T11+U11+V11+W11</f>
        <v>22</v>
      </c>
    </row>
    <row r="12" spans="1:26" ht="31.5" customHeight="1">
      <c r="A12" s="582" t="s">
        <v>234</v>
      </c>
      <c r="B12" s="583"/>
      <c r="C12" s="583"/>
      <c r="D12" s="584"/>
      <c r="E12" s="165">
        <v>735</v>
      </c>
      <c r="F12" s="165">
        <v>0</v>
      </c>
      <c r="G12" s="165">
        <v>0</v>
      </c>
      <c r="H12" s="165">
        <v>912</v>
      </c>
      <c r="I12" s="165">
        <f t="shared" si="0"/>
        <v>1647</v>
      </c>
      <c r="J12" s="165">
        <v>139</v>
      </c>
      <c r="K12" s="165">
        <v>325</v>
      </c>
      <c r="L12" s="165">
        <v>0</v>
      </c>
      <c r="M12" s="165">
        <v>114</v>
      </c>
      <c r="N12" s="165">
        <v>389</v>
      </c>
      <c r="O12" s="165">
        <v>26</v>
      </c>
      <c r="P12" s="165">
        <v>0</v>
      </c>
      <c r="Q12" s="161">
        <v>0</v>
      </c>
      <c r="R12" s="165">
        <v>2</v>
      </c>
      <c r="S12" s="165">
        <v>1</v>
      </c>
      <c r="T12" s="165">
        <v>0</v>
      </c>
      <c r="U12" s="165">
        <v>22</v>
      </c>
      <c r="V12" s="165">
        <v>0</v>
      </c>
      <c r="W12" s="165">
        <v>0</v>
      </c>
      <c r="X12" s="165">
        <v>22</v>
      </c>
      <c r="Y12" s="119"/>
      <c r="Z12" s="119"/>
    </row>
    <row r="13" spans="1:26">
      <c r="A13" s="64"/>
      <c r="B13" s="64"/>
      <c r="C13" s="64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"/>
      <c r="R13" s="6"/>
      <c r="S13" s="65"/>
      <c r="T13" s="65"/>
      <c r="U13" s="65"/>
      <c r="V13" s="65"/>
      <c r="W13" s="65"/>
      <c r="X13" s="65"/>
    </row>
    <row r="15" spans="1:26" ht="21.75">
      <c r="G15" s="159" t="s">
        <v>358</v>
      </c>
      <c r="H15" s="159"/>
      <c r="S15" s="159" t="s">
        <v>361</v>
      </c>
      <c r="T15" s="159"/>
      <c r="U15" s="159"/>
    </row>
    <row r="16" spans="1:26" ht="21.75">
      <c r="G16" s="159" t="s">
        <v>359</v>
      </c>
      <c r="H16" s="159"/>
      <c r="S16" s="159" t="s">
        <v>362</v>
      </c>
      <c r="T16" s="159"/>
      <c r="U16" s="159"/>
    </row>
    <row r="17" spans="1:24" ht="21.75">
      <c r="G17" s="159" t="s">
        <v>374</v>
      </c>
      <c r="H17" s="159"/>
      <c r="S17" s="159" t="s">
        <v>481</v>
      </c>
      <c r="T17" s="159"/>
      <c r="U17" s="159"/>
    </row>
    <row r="18" spans="1:24" ht="21.75">
      <c r="G18" s="159"/>
      <c r="H18" s="159"/>
    </row>
    <row r="20" spans="1:24">
      <c r="A20" s="184"/>
      <c r="B20" s="184"/>
      <c r="C20" s="184"/>
      <c r="D20" s="184"/>
      <c r="E20" s="186"/>
      <c r="F20" s="187"/>
      <c r="G20" s="188"/>
      <c r="H20" s="189"/>
      <c r="I20" s="189"/>
      <c r="J20" s="189"/>
      <c r="K20" s="189"/>
      <c r="L20" s="187"/>
      <c r="M20" s="189"/>
      <c r="N20" s="189"/>
      <c r="O20" s="189"/>
      <c r="P20" s="187"/>
      <c r="Q20" s="6"/>
      <c r="R20" s="6"/>
      <c r="S20" s="65"/>
      <c r="T20" s="65"/>
      <c r="U20" s="65"/>
      <c r="V20" s="65"/>
      <c r="W20" s="65"/>
      <c r="X20" s="65"/>
    </row>
    <row r="21" spans="1:24">
      <c r="A21" s="184"/>
      <c r="B21" s="184"/>
      <c r="C21" s="184"/>
      <c r="D21" s="184"/>
      <c r="E21" s="190"/>
      <c r="F21" s="191"/>
      <c r="G21" s="192"/>
      <c r="H21" s="192"/>
      <c r="I21" s="192"/>
      <c r="J21" s="192"/>
      <c r="K21" s="192"/>
      <c r="L21" s="192"/>
      <c r="M21" s="192"/>
      <c r="N21" s="192"/>
      <c r="O21" s="2"/>
      <c r="P21" s="192"/>
      <c r="Q21" s="6"/>
      <c r="R21" s="6"/>
      <c r="S21" s="65"/>
      <c r="T21" s="65"/>
      <c r="U21" s="188"/>
      <c r="V21" s="65"/>
      <c r="W21" s="65"/>
      <c r="X21" s="65"/>
    </row>
  </sheetData>
  <mergeCells count="16">
    <mergeCell ref="A12:D12"/>
    <mergeCell ref="A5:D7"/>
    <mergeCell ref="E5:N5"/>
    <mergeCell ref="O5:X5"/>
    <mergeCell ref="E6:G6"/>
    <mergeCell ref="H6:H7"/>
    <mergeCell ref="J6:L6"/>
    <mergeCell ref="N6:N7"/>
    <mergeCell ref="O6:Q6"/>
    <mergeCell ref="R6:R7"/>
    <mergeCell ref="I6:I7"/>
    <mergeCell ref="K2:P2"/>
    <mergeCell ref="A8:D8"/>
    <mergeCell ref="A9:D9"/>
    <mergeCell ref="A10:D10"/>
    <mergeCell ref="A11:D11"/>
  </mergeCells>
  <pageMargins left="0.7" right="0.7" top="0.75" bottom="0.75" header="0.3" footer="0.3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X18"/>
  <sheetViews>
    <sheetView topLeftCell="D1" workbookViewId="0">
      <selection activeCell="Q11" sqref="Q11"/>
    </sheetView>
  </sheetViews>
  <sheetFormatPr defaultRowHeight="15"/>
  <cols>
    <col min="1" max="3" width="9.140625" hidden="1" customWidth="1"/>
    <col min="4" max="4" width="1.5703125" customWidth="1"/>
    <col min="5" max="5" width="7.5703125" customWidth="1"/>
    <col min="6" max="6" width="4.42578125" hidden="1" customWidth="1"/>
    <col min="7" max="7" width="5.5703125" customWidth="1"/>
    <col min="8" max="8" width="5" customWidth="1"/>
    <col min="9" max="9" width="7.42578125" customWidth="1"/>
    <col min="10" max="10" width="5.85546875" customWidth="1"/>
    <col min="11" max="11" width="5" customWidth="1"/>
    <col min="12" max="12" width="6.140625" customWidth="1"/>
    <col min="13" max="13" width="5.85546875" customWidth="1"/>
    <col min="14" max="14" width="4.85546875" customWidth="1"/>
    <col min="15" max="15" width="6.7109375" customWidth="1"/>
    <col min="16" max="16" width="5.42578125" customWidth="1"/>
    <col min="17" max="17" width="6.42578125" customWidth="1"/>
    <col min="18" max="18" width="6.5703125" customWidth="1"/>
    <col min="19" max="19" width="6.42578125" customWidth="1"/>
    <col min="20" max="20" width="6.5703125" customWidth="1"/>
    <col min="21" max="21" width="7.7109375" customWidth="1"/>
    <col min="22" max="22" width="5.5703125" customWidth="1"/>
    <col min="23" max="23" width="6" customWidth="1"/>
    <col min="24" max="24" width="4.85546875" customWidth="1"/>
  </cols>
  <sheetData>
    <row r="1" spans="1:24" ht="23.25">
      <c r="A1" s="64"/>
      <c r="B1" s="64"/>
      <c r="C1" s="64"/>
      <c r="F1" s="110"/>
      <c r="G1" s="150"/>
      <c r="H1" s="140"/>
      <c r="I1" s="96"/>
      <c r="J1" s="3"/>
      <c r="K1" s="13"/>
      <c r="L1" s="408" t="s">
        <v>345</v>
      </c>
      <c r="M1" s="408"/>
      <c r="N1" s="408"/>
      <c r="O1" s="408"/>
      <c r="P1" s="408"/>
      <c r="Q1" s="408"/>
      <c r="R1" s="408"/>
    </row>
    <row r="2" spans="1:24" ht="23.25">
      <c r="A2" s="64"/>
      <c r="B2" s="64"/>
      <c r="C2" s="64"/>
      <c r="E2" s="408" t="s">
        <v>472</v>
      </c>
      <c r="F2" s="408"/>
      <c r="G2" s="408"/>
      <c r="H2" s="408"/>
      <c r="I2" s="408"/>
      <c r="J2" s="408"/>
      <c r="K2" s="408"/>
      <c r="L2" s="408"/>
      <c r="M2" s="408"/>
      <c r="N2" s="408"/>
      <c r="O2" s="3" t="s">
        <v>235</v>
      </c>
      <c r="P2" s="13"/>
      <c r="Q2" s="6"/>
    </row>
    <row r="3" spans="1:24">
      <c r="A3" s="64"/>
      <c r="B3" s="64"/>
      <c r="C3" s="64"/>
      <c r="D3" s="67"/>
      <c r="E3" s="630" t="s">
        <v>236</v>
      </c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5"/>
      <c r="Q3" s="6"/>
    </row>
    <row r="4" spans="1:24" ht="15" customHeight="1">
      <c r="A4" s="64"/>
      <c r="B4" s="64"/>
      <c r="C4" s="64"/>
      <c r="D4" s="625"/>
      <c r="E4" s="603" t="s">
        <v>396</v>
      </c>
      <c r="F4" s="627"/>
      <c r="G4" s="627"/>
      <c r="H4" s="627"/>
      <c r="I4" s="627"/>
      <c r="J4" s="627"/>
      <c r="K4" s="627"/>
      <c r="L4" s="627"/>
      <c r="M4" s="627"/>
      <c r="N4" s="604"/>
      <c r="O4" s="603" t="s">
        <v>404</v>
      </c>
      <c r="P4" s="627"/>
      <c r="Q4" s="627"/>
      <c r="R4" s="627"/>
      <c r="S4" s="627"/>
      <c r="T4" s="627"/>
      <c r="U4" s="604"/>
      <c r="V4" s="603" t="s">
        <v>408</v>
      </c>
      <c r="W4" s="604"/>
      <c r="X4" s="607" t="s">
        <v>409</v>
      </c>
    </row>
    <row r="5" spans="1:24">
      <c r="A5" s="64"/>
      <c r="B5" s="64"/>
      <c r="C5" s="64"/>
      <c r="D5" s="626"/>
      <c r="E5" s="605"/>
      <c r="F5" s="628"/>
      <c r="G5" s="628"/>
      <c r="H5" s="628"/>
      <c r="I5" s="628"/>
      <c r="J5" s="628"/>
      <c r="K5" s="628"/>
      <c r="L5" s="628"/>
      <c r="M5" s="628"/>
      <c r="N5" s="606"/>
      <c r="O5" s="605"/>
      <c r="P5" s="628"/>
      <c r="Q5" s="628"/>
      <c r="R5" s="628"/>
      <c r="S5" s="628"/>
      <c r="T5" s="628"/>
      <c r="U5" s="606"/>
      <c r="V5" s="605"/>
      <c r="W5" s="606"/>
      <c r="X5" s="608"/>
    </row>
    <row r="6" spans="1:24" ht="60" customHeight="1">
      <c r="A6" s="64"/>
      <c r="B6" s="64"/>
      <c r="C6" s="64"/>
      <c r="D6" s="160"/>
      <c r="E6" s="619" t="s">
        <v>397</v>
      </c>
      <c r="F6" s="620"/>
      <c r="G6" s="620"/>
      <c r="H6" s="621"/>
      <c r="I6" s="622" t="s">
        <v>401</v>
      </c>
      <c r="J6" s="623"/>
      <c r="K6" s="624"/>
      <c r="L6" s="610" t="s">
        <v>403</v>
      </c>
      <c r="M6" s="611"/>
      <c r="N6" s="612"/>
      <c r="O6" s="610" t="s">
        <v>405</v>
      </c>
      <c r="P6" s="611"/>
      <c r="Q6" s="612"/>
      <c r="R6" s="613" t="s">
        <v>237</v>
      </c>
      <c r="S6" s="614"/>
      <c r="T6" s="613" t="s">
        <v>403</v>
      </c>
      <c r="U6" s="614"/>
      <c r="V6" s="613"/>
      <c r="W6" s="614"/>
      <c r="X6" s="609"/>
    </row>
    <row r="7" spans="1:24" ht="24.75" customHeight="1">
      <c r="A7" s="64"/>
      <c r="B7" s="64"/>
      <c r="C7" s="64"/>
      <c r="D7" s="160"/>
      <c r="E7" s="615" t="s">
        <v>398</v>
      </c>
      <c r="F7" s="616"/>
      <c r="G7" s="194" t="s">
        <v>399</v>
      </c>
      <c r="H7" s="194" t="s">
        <v>400</v>
      </c>
      <c r="I7" s="195" t="s">
        <v>398</v>
      </c>
      <c r="J7" s="195" t="s">
        <v>399</v>
      </c>
      <c r="K7" s="195" t="s">
        <v>400</v>
      </c>
      <c r="L7" s="194" t="s">
        <v>402</v>
      </c>
      <c r="M7" s="195" t="s">
        <v>399</v>
      </c>
      <c r="N7" s="194" t="s">
        <v>400</v>
      </c>
      <c r="O7" s="194" t="s">
        <v>238</v>
      </c>
      <c r="P7" s="61" t="s">
        <v>406</v>
      </c>
      <c r="Q7" s="196" t="s">
        <v>357</v>
      </c>
      <c r="R7" s="197" t="s">
        <v>239</v>
      </c>
      <c r="S7" s="197" t="s">
        <v>407</v>
      </c>
      <c r="T7" s="197" t="s">
        <v>398</v>
      </c>
      <c r="U7" s="197" t="s">
        <v>399</v>
      </c>
      <c r="V7" s="197" t="s">
        <v>398</v>
      </c>
      <c r="W7" s="197" t="s">
        <v>399</v>
      </c>
      <c r="X7" s="197"/>
    </row>
    <row r="8" spans="1:24" ht="24">
      <c r="A8" s="64"/>
      <c r="B8" s="64"/>
      <c r="C8" s="64"/>
      <c r="D8" s="160"/>
      <c r="E8" s="629" t="s">
        <v>422</v>
      </c>
      <c r="F8" s="616"/>
      <c r="G8" s="195">
        <v>1076</v>
      </c>
      <c r="H8" s="195">
        <v>1076</v>
      </c>
      <c r="I8" s="194" t="s">
        <v>422</v>
      </c>
      <c r="J8" s="195">
        <v>627</v>
      </c>
      <c r="K8" s="213">
        <v>627</v>
      </c>
      <c r="L8" s="194" t="s">
        <v>422</v>
      </c>
      <c r="M8" s="195">
        <f>G8+J8</f>
        <v>1703</v>
      </c>
      <c r="N8" s="195">
        <f>H8+K8</f>
        <v>1703</v>
      </c>
      <c r="O8" s="195">
        <v>316</v>
      </c>
      <c r="P8" s="214">
        <v>0</v>
      </c>
      <c r="Q8" s="206">
        <v>0</v>
      </c>
      <c r="R8" s="215">
        <v>316</v>
      </c>
      <c r="S8" s="215">
        <v>0</v>
      </c>
      <c r="T8" s="195">
        <v>316</v>
      </c>
      <c r="U8" s="215">
        <v>316</v>
      </c>
      <c r="V8" s="215">
        <v>603</v>
      </c>
      <c r="W8" s="215">
        <v>603</v>
      </c>
      <c r="X8" s="197"/>
    </row>
    <row r="9" spans="1:24" ht="15.75">
      <c r="A9" s="121"/>
      <c r="B9" s="121"/>
      <c r="C9" s="121"/>
      <c r="D9" s="160"/>
      <c r="E9" s="617"/>
      <c r="F9" s="618"/>
      <c r="G9" s="194"/>
      <c r="H9" s="195"/>
      <c r="I9" s="194"/>
      <c r="J9" s="195"/>
      <c r="K9" s="195"/>
      <c r="L9" s="194"/>
      <c r="M9" s="195"/>
      <c r="N9" s="194"/>
      <c r="O9" s="194"/>
      <c r="P9" s="61"/>
      <c r="Q9" s="196"/>
      <c r="R9" s="197"/>
      <c r="S9" s="197"/>
      <c r="T9" s="197"/>
      <c r="U9" s="197"/>
      <c r="V9" s="197"/>
      <c r="W9" s="197"/>
      <c r="X9" s="197"/>
    </row>
    <row r="10" spans="1:24" ht="15.75">
      <c r="A10" s="64"/>
      <c r="B10" s="64"/>
      <c r="C10" s="64"/>
      <c r="D10" s="160"/>
      <c r="E10" s="615"/>
      <c r="F10" s="616"/>
      <c r="G10" s="197"/>
      <c r="H10" s="197"/>
      <c r="I10" s="197"/>
      <c r="J10" s="197"/>
      <c r="K10" s="197"/>
      <c r="L10" s="197"/>
      <c r="M10" s="197"/>
      <c r="N10" s="197"/>
      <c r="O10" s="197"/>
      <c r="P10" s="61"/>
      <c r="Q10" s="196"/>
      <c r="R10" s="197"/>
      <c r="S10" s="197"/>
      <c r="T10" s="197"/>
      <c r="U10" s="197"/>
      <c r="V10" s="197"/>
      <c r="W10" s="197"/>
      <c r="X10" s="197"/>
    </row>
    <row r="11" spans="1:24" ht="15.75">
      <c r="A11" s="185"/>
      <c r="B11" s="185"/>
      <c r="C11" s="185"/>
      <c r="D11" s="216"/>
      <c r="E11" s="217"/>
      <c r="F11" s="217"/>
      <c r="G11" s="218"/>
      <c r="H11" s="218"/>
      <c r="I11" s="218"/>
      <c r="J11" s="218"/>
      <c r="K11" s="218"/>
      <c r="L11" s="218"/>
      <c r="M11" s="218"/>
      <c r="N11" s="218"/>
      <c r="O11" s="218"/>
      <c r="P11" s="219"/>
      <c r="Q11" s="220"/>
      <c r="R11" s="218"/>
      <c r="S11" s="218"/>
      <c r="T11" s="218"/>
      <c r="U11" s="218"/>
      <c r="V11" s="218"/>
      <c r="W11" s="218"/>
      <c r="X11" s="218"/>
    </row>
    <row r="12" spans="1:24" ht="15.75">
      <c r="A12" s="185"/>
      <c r="B12" s="185"/>
      <c r="C12" s="185"/>
      <c r="D12" s="216"/>
      <c r="E12" s="217"/>
      <c r="F12" s="217"/>
      <c r="G12" s="218"/>
      <c r="H12" s="218"/>
      <c r="I12" s="218"/>
      <c r="J12" s="218"/>
      <c r="K12" s="218"/>
      <c r="L12" s="218"/>
      <c r="M12" s="218"/>
      <c r="N12" s="218"/>
      <c r="O12" s="218"/>
      <c r="P12" s="219"/>
      <c r="Q12" s="220"/>
      <c r="R12" s="218"/>
      <c r="S12" s="218"/>
      <c r="T12" s="218"/>
      <c r="U12" s="218"/>
      <c r="V12" s="218"/>
      <c r="W12" s="218"/>
      <c r="X12" s="218"/>
    </row>
    <row r="13" spans="1:24"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</row>
    <row r="14" spans="1:24" ht="19.5">
      <c r="E14" s="153" t="s">
        <v>358</v>
      </c>
      <c r="F14" s="153"/>
      <c r="G14" s="199"/>
      <c r="H14" s="199"/>
      <c r="I14" s="199"/>
      <c r="J14" s="199"/>
      <c r="K14" s="199"/>
      <c r="L14" s="199"/>
      <c r="M14" s="153" t="s">
        <v>361</v>
      </c>
      <c r="N14" s="153"/>
      <c r="O14" s="198"/>
      <c r="P14" s="198"/>
      <c r="Q14" s="198"/>
      <c r="R14" s="198"/>
      <c r="S14" s="198"/>
      <c r="T14" s="198"/>
      <c r="U14" s="198"/>
      <c r="V14" s="198"/>
      <c r="W14" s="198"/>
      <c r="X14" s="198"/>
    </row>
    <row r="15" spans="1:24" ht="19.5">
      <c r="E15" s="153" t="s">
        <v>359</v>
      </c>
      <c r="F15" s="153"/>
      <c r="G15" s="199"/>
      <c r="H15" s="199"/>
      <c r="I15" s="199"/>
      <c r="J15" s="199"/>
      <c r="K15" s="199"/>
      <c r="L15" s="199"/>
      <c r="M15" s="153" t="s">
        <v>362</v>
      </c>
      <c r="N15" s="153"/>
      <c r="O15" s="198"/>
      <c r="P15" s="198"/>
      <c r="Q15" s="198"/>
      <c r="R15" s="198"/>
      <c r="S15" s="198"/>
      <c r="T15" s="198"/>
      <c r="U15" s="198"/>
      <c r="V15" s="198"/>
      <c r="W15" s="198"/>
      <c r="X15" s="198"/>
    </row>
    <row r="16" spans="1:24" ht="19.5">
      <c r="E16" s="153" t="s">
        <v>375</v>
      </c>
      <c r="F16" s="153"/>
      <c r="G16" s="199"/>
      <c r="H16" s="199"/>
      <c r="I16" s="199"/>
      <c r="J16" s="199"/>
      <c r="K16" s="199"/>
      <c r="L16" s="199"/>
      <c r="M16" s="153" t="s">
        <v>481</v>
      </c>
      <c r="N16" s="153"/>
      <c r="O16" s="198"/>
      <c r="P16" s="198"/>
      <c r="Q16" s="198"/>
      <c r="R16" s="198"/>
      <c r="S16" s="198"/>
      <c r="T16" s="198"/>
      <c r="U16" s="198"/>
      <c r="V16" s="198"/>
      <c r="W16" s="198"/>
      <c r="X16" s="198"/>
    </row>
    <row r="17" spans="5:14" ht="18.75">
      <c r="E17" s="199"/>
      <c r="F17" s="199"/>
      <c r="G17" s="199"/>
      <c r="H17" s="199"/>
      <c r="I17" s="199"/>
      <c r="J17" s="199"/>
      <c r="K17" s="199"/>
      <c r="L17" s="199"/>
      <c r="M17" s="199"/>
      <c r="N17" s="199"/>
    </row>
    <row r="18" spans="5:14" ht="18.75">
      <c r="E18" s="199"/>
      <c r="F18" s="199"/>
      <c r="G18" s="199"/>
      <c r="H18" s="199"/>
      <c r="I18" s="199"/>
      <c r="J18" s="199"/>
      <c r="K18" s="199"/>
      <c r="L18" s="199"/>
      <c r="M18" s="199"/>
      <c r="N18" s="199"/>
    </row>
  </sheetData>
  <mergeCells count="19">
    <mergeCell ref="L1:R1"/>
    <mergeCell ref="D4:D5"/>
    <mergeCell ref="E4:N5"/>
    <mergeCell ref="E7:F7"/>
    <mergeCell ref="E8:F8"/>
    <mergeCell ref="O4:U5"/>
    <mergeCell ref="E3:O3"/>
    <mergeCell ref="E2:N2"/>
    <mergeCell ref="E10:F10"/>
    <mergeCell ref="E9:F9"/>
    <mergeCell ref="E6:H6"/>
    <mergeCell ref="I6:K6"/>
    <mergeCell ref="L6:N6"/>
    <mergeCell ref="V4:W5"/>
    <mergeCell ref="X4:X6"/>
    <mergeCell ref="O6:Q6"/>
    <mergeCell ref="R6:S6"/>
    <mergeCell ref="T6:U6"/>
    <mergeCell ref="V6:W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फारम नं १</vt:lpstr>
      <vt:lpstr>फारम नं. २</vt:lpstr>
      <vt:lpstr>फारम नं. ३</vt:lpstr>
      <vt:lpstr>फारम नं. ४</vt:lpstr>
      <vt:lpstr>फारम नं ५</vt:lpstr>
      <vt:lpstr>फारम नं ५ क </vt:lpstr>
      <vt:lpstr>फारम नं. ६</vt:lpstr>
      <vt:lpstr>फारमा नं७</vt:lpstr>
      <vt:lpstr>फारम नं ७ क</vt:lpstr>
      <vt:lpstr>फारम नं ८</vt:lpstr>
      <vt:lpstr>फारम नं ९</vt:lpstr>
      <vt:lpstr>फारम नं १०</vt:lpstr>
      <vt:lpstr>फारम नं ११</vt:lpstr>
      <vt:lpstr>फारम नं १२</vt:lpstr>
      <vt:lpstr>फारम नं १३</vt:lpstr>
      <vt:lpstr>फारमनं १४</vt:lpstr>
      <vt:lpstr>फारम नं १५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2025-07-31T09:39:16Z</dcterms:modified>
</cp:coreProperties>
</file>